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0421\Downloads\"/>
    </mc:Choice>
  </mc:AlternateContent>
  <xr:revisionPtr revIDLastSave="0" documentId="13_ncr:1_{A7FA2E25-DE68-4E21-8998-CEC5A0BFE278}" xr6:coauthVersionLast="45" xr6:coauthVersionMax="45" xr10:uidLastSave="{00000000-0000-0000-0000-000000000000}"/>
  <bookViews>
    <workbookView xWindow="-28920" yWindow="-45" windowWidth="29040" windowHeight="15840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42" i="2" l="1"/>
  <c r="M121" i="2"/>
  <c r="M125" i="1"/>
  <c r="M146" i="1"/>
  <c r="L140" i="1"/>
  <c r="L141" i="1"/>
  <c r="L142" i="1"/>
  <c r="L143" i="1"/>
  <c r="L144" i="1"/>
  <c r="L145" i="1"/>
  <c r="K140" i="1"/>
  <c r="K141" i="1"/>
  <c r="K142" i="1"/>
  <c r="K143" i="1"/>
  <c r="K144" i="1"/>
  <c r="K145" i="1"/>
  <c r="M124" i="4"/>
  <c r="L111" i="4" l="1"/>
  <c r="L112" i="4"/>
  <c r="L113" i="4"/>
  <c r="L114" i="4"/>
  <c r="L115" i="4"/>
  <c r="L116" i="4"/>
  <c r="L117" i="4"/>
  <c r="L118" i="4"/>
  <c r="L119" i="4"/>
  <c r="L120" i="4"/>
  <c r="L121" i="4"/>
  <c r="L122" i="4"/>
  <c r="L123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8" i="1" l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25" i="2"/>
  <c r="L125" i="2"/>
  <c r="K126" i="2"/>
  <c r="L126" i="2"/>
  <c r="K127" i="2"/>
  <c r="L127" i="2"/>
  <c r="K128" i="2"/>
  <c r="L128" i="2"/>
  <c r="K129" i="2"/>
  <c r="L129" i="2"/>
  <c r="K130" i="2"/>
  <c r="L130" i="2"/>
  <c r="K131" i="2"/>
  <c r="L131" i="2"/>
  <c r="K132" i="2"/>
  <c r="L132" i="2"/>
  <c r="K133" i="2"/>
  <c r="L133" i="2"/>
  <c r="K134" i="2"/>
  <c r="L134" i="2"/>
  <c r="K135" i="2"/>
  <c r="L135" i="2"/>
  <c r="K136" i="2"/>
  <c r="L136" i="2"/>
  <c r="K137" i="2"/>
  <c r="L137" i="2"/>
  <c r="K138" i="2"/>
  <c r="L138" i="2"/>
  <c r="K139" i="2"/>
  <c r="L139" i="2"/>
  <c r="K140" i="2"/>
  <c r="L140" i="2"/>
  <c r="K141" i="2"/>
  <c r="L141" i="2"/>
  <c r="L110" i="4" l="1"/>
  <c r="K110" i="4"/>
  <c r="L109" i="4"/>
  <c r="K109" i="4"/>
  <c r="L108" i="4"/>
  <c r="K108" i="4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124" i="1" l="1"/>
  <c r="L124" i="1"/>
  <c r="K126" i="1"/>
  <c r="L126" i="1"/>
  <c r="K127" i="1"/>
  <c r="L127" i="1"/>
  <c r="K123" i="2"/>
  <c r="L123" i="2"/>
  <c r="K124" i="2"/>
  <c r="L124" i="2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2" i="2"/>
  <c r="L122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<sst xmlns="http://schemas.openxmlformats.org/spreadsheetml/2006/main" count="1056" uniqueCount="207">
  <si>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</si>
  <si>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</si>
  <si>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</si>
  <si>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</si>
  <si>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</si>
  <si>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</si>
  <si>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</si>
  <si>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</si>
  <si>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</si>
  <si>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</si>
  <si>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</si>
  <si>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</si>
  <si>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</si>
  <si>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</si>
  <si>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</si>
  <si>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</si>
  <si>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</si>
  <si>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</si>
  <si>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</si>
  <si>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</si>
  <si>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</si>
  <si>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</si>
  <si>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</si>
  <si>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</si>
  <si>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</si>
  <si>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</si>
  <si>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</si>
  <si>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</si>
  <si>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</si>
  <si>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</si>
  <si>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</si>
  <si>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</si>
  <si>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</si>
  <si>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</si>
  <si>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</si>
  <si>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</si>
  <si>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</si>
  <si>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</si>
  <si>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</si>
  <si>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</si>
  <si>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</si>
  <si>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</si>
  <si>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</si>
  <si>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</si>
  <si>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</si>
  <si>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</si>
  <si>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</si>
  <si>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</si>
  <si>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</si>
  <si>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</si>
  <si>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</si>
  <si>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QH101_11 Source of drinking water: Piped into dwelling</t>
  </si>
  <si>
    <t>QH101_12 Source of drinking water: Piped to yard/plot</t>
  </si>
  <si>
    <t>QH101_13 Source of drinking water: Piped to neighbor</t>
  </si>
  <si>
    <t>QH101_14 Source of drinking water: Public tap/standpipe</t>
  </si>
  <si>
    <t>QH101_21 Source of drinking water: Tube well or borehole</t>
  </si>
  <si>
    <t>QH101_31 Source of drinking water: Protected well</t>
  </si>
  <si>
    <t>QH101_32 Source of drinking water: Unprotected well</t>
  </si>
  <si>
    <t>QH101_41 Source of drinking water: Protected spring</t>
  </si>
  <si>
    <t>QH101_42 Source of drinking water: Unprotected spring</t>
  </si>
  <si>
    <t>QH101_51 Source of drinking water: Rainwater</t>
  </si>
  <si>
    <t>QH101_61 Source of drinking water: Tanker truck</t>
  </si>
  <si>
    <t>QH101_71 Source of drinking water: Cart with small tank</t>
  </si>
  <si>
    <t>QH101_81 Source of drinking water: Surface water (river/dam/lake/pond/stream/canal/irrigation channel)</t>
  </si>
  <si>
    <t>QH101_91 Source of drinking water: Bottled water</t>
  </si>
  <si>
    <t>QH101_92 Source of drinking water: Sachet water</t>
  </si>
  <si>
    <t>QH101_96 Source of drinking water: Other</t>
  </si>
  <si>
    <t>QH109_11 Type of toilet facility: Flush to piped sewer system</t>
  </si>
  <si>
    <t>QH109_12 Type of toilet facility: Flush to septic tank</t>
  </si>
  <si>
    <t>QH109_13 Type of toilet facility: Flush to pit latrine</t>
  </si>
  <si>
    <t>QH109_14 Type of toilet facility: Flush to somewhere else</t>
  </si>
  <si>
    <t>QH109_15 Type of toilet facility: Flush, don't know where</t>
  </si>
  <si>
    <t>QH109_21 Type of toilet facility: Ventilated improved pit latrine</t>
  </si>
  <si>
    <t>QH109_22 Type of toilet facility: Pit latrine with slab</t>
  </si>
  <si>
    <t>QH109_23 Type of toilet facility: Pit latrine without slab/open pit</t>
  </si>
  <si>
    <t>QH109_31 Type of toilet facility: Composting toilet</t>
  </si>
  <si>
    <t>QH109_51 Type of toilet facility: Hanging toilet/hanging latrine</t>
  </si>
  <si>
    <t>QH109_61 Type of toilet facility: No facility/bush/field</t>
  </si>
  <si>
    <t>QH109_96 Type of toilet facility: Other</t>
  </si>
  <si>
    <t>QH109_11_sh Type of toilet facility: Flush to piped sewer system - shared</t>
  </si>
  <si>
    <t>QH109_12_sh Type of toilet facility: Flush to septic tank - shared</t>
  </si>
  <si>
    <t>QH109_13_sh Type of toilet facility: Flush to pit latrine - shared</t>
  </si>
  <si>
    <t>QH109_14_sh Type of toilet facility: Flush to somewhere else - shared</t>
  </si>
  <si>
    <t>QH109_21_sh Type of toilet facility: Ventilated improved pit latrine - shared</t>
  </si>
  <si>
    <t>QH109_22_sh Type of toilet facility: Pit latrine with slab - shared</t>
  </si>
  <si>
    <t>QH109_23_sh Type of toilet facility: Pit latrine without slab/open pit - shared</t>
  </si>
  <si>
    <t>QH109_31_sh Type of toilet facility: Composting toilet - shared</t>
  </si>
  <si>
    <t>QH109_51_sh Type of toilet facility: Hanging toilet/hanging latrine - shared</t>
  </si>
  <si>
    <t>QH113_1 Type of cooking fuel: Electricity</t>
  </si>
  <si>
    <t>QH113_2 Type of cooking fuel: LPG</t>
  </si>
  <si>
    <t>QH113_3 Type of cooking fuel: Natural gas</t>
  </si>
  <si>
    <t>QH113_4 Type of cooking fuel: Biogas</t>
  </si>
  <si>
    <t>QH113_5 Type of cooking fuel: Kerosene</t>
  </si>
  <si>
    <t>QH113_6 Type of cooking fuel: Coal, lignite</t>
  </si>
  <si>
    <t>QH113_7 Type of cooking fuel: Charcoal</t>
  </si>
  <si>
    <t>QH113_8 Type of cooking fuel: Wood</t>
  </si>
  <si>
    <t>QH113_9 Type of cooking fuel: Straw/shrubs/grass</t>
  </si>
  <si>
    <t>QH113_10 Type of cooking fuel: Agricultural crop or Animal Dung</t>
  </si>
  <si>
    <t>QH113_12 Type of cooking fuel: Sawdust/Wood chips</t>
  </si>
  <si>
    <t>QH113_95 Type of cooking fuel: No food cooked in household</t>
  </si>
  <si>
    <t>QH121A Electricity</t>
  </si>
  <si>
    <t>QH121B Radio</t>
  </si>
  <si>
    <t>QH121C Television</t>
  </si>
  <si>
    <t>QH121D Telephone (non-mobile)</t>
  </si>
  <si>
    <t>QH121E Computer</t>
  </si>
  <si>
    <t>QH121F Refrigerator</t>
  </si>
  <si>
    <t>QH121G Cooker</t>
  </si>
  <si>
    <t>QH121H Gas stove</t>
  </si>
  <si>
    <t>QH121I Air conditionner</t>
  </si>
  <si>
    <t>QH121J Fan</t>
  </si>
  <si>
    <t>QH121K CD/DVD player</t>
  </si>
  <si>
    <t>QH121L Grain mill</t>
  </si>
  <si>
    <t>QH121M Mixer</t>
  </si>
  <si>
    <t>QH121N Modem/Router</t>
  </si>
  <si>
    <t>QH121O Cable</t>
  </si>
  <si>
    <t>QH121P Generator</t>
  </si>
  <si>
    <t>QH121Q Solar panel</t>
  </si>
  <si>
    <t>QH121R Water pump</t>
  </si>
  <si>
    <t>QH121S Clock</t>
  </si>
  <si>
    <t>QH122A Watch</t>
  </si>
  <si>
    <t>QH122B Mobile telephone</t>
  </si>
  <si>
    <t>QH122C Bicycle</t>
  </si>
  <si>
    <t>QH122D Motorcycle or scooter</t>
  </si>
  <si>
    <t>QH122E Animal-drawn cart</t>
  </si>
  <si>
    <t>QH122F Car or Truck</t>
  </si>
  <si>
    <t>QH122G Boat with a motor</t>
  </si>
  <si>
    <t>QH122H Laptop computer</t>
  </si>
  <si>
    <t>QH122I Tablet computer</t>
  </si>
  <si>
    <t>QH123 Bank account</t>
  </si>
  <si>
    <t>QH123A An account at another financial institution</t>
  </si>
  <si>
    <t>QH142_11 Main floor material: Earth/sand</t>
  </si>
  <si>
    <t>QH142_12 Main floor material: Dung</t>
  </si>
  <si>
    <t>QH142_21 Main floor material: Wood planks</t>
  </si>
  <si>
    <t>QH142_22 Main floor material: Palm/bamboo</t>
  </si>
  <si>
    <t>QH142_31 Main floor material: Parquet or polished wood</t>
  </si>
  <si>
    <t>QH142_32 Main floor material: Vinyl or asphalt strips</t>
  </si>
  <si>
    <t>QH142_33 Main floor material: Ceramic tiles</t>
  </si>
  <si>
    <t>QH142_34 Main floor material: Cement</t>
  </si>
  <si>
    <t>QH142_35 Main floor material: Carpet</t>
  </si>
  <si>
    <t>QH142_96 Main floor material: Other</t>
  </si>
  <si>
    <t>QH143_11 Main roof material: No roof</t>
  </si>
  <si>
    <t>QH143_12 Main roof material: Thatch/palm leaf</t>
  </si>
  <si>
    <t>QH143_13 Main roof material: Sod</t>
  </si>
  <si>
    <t>QH143_21 Main roof material: Rustic mat</t>
  </si>
  <si>
    <t>QH143_22 Main roof material: Palm/bamboo</t>
  </si>
  <si>
    <t>QH143_23 Main roof material: Wood planks</t>
  </si>
  <si>
    <t>QH143_24 Main roof material: Cardboard</t>
  </si>
  <si>
    <t>QH143_31 Main roof material: Metal</t>
  </si>
  <si>
    <t>QH143_32 Main roof material: Wood</t>
  </si>
  <si>
    <t>QH143_33 Main roof material: Calamine/cement fiber</t>
  </si>
  <si>
    <t>QH143_34 Main roof material: Ceramic tiles</t>
  </si>
  <si>
    <t>QH143_35 Main roof material: Cement</t>
  </si>
  <si>
    <t>QH143_96 Main roof material: Other</t>
  </si>
  <si>
    <t>QH144_11 Main wall material: No walls</t>
  </si>
  <si>
    <t>QH144_12 Main wall material: Cane/palm/trunks</t>
  </si>
  <si>
    <t>QH144_13 Main wall material: Dirt</t>
  </si>
  <si>
    <t>QH144_21 Main wall material: Bamboo with mud</t>
  </si>
  <si>
    <t>QH144_22 Main wall material: Stone with mud</t>
  </si>
  <si>
    <t>QH144_23 Main wall material: Uncovered adobe</t>
  </si>
  <si>
    <t>QH144_24 Main wall material: Plywood</t>
  </si>
  <si>
    <t>QH144_26 Main wall material: Reused wood</t>
  </si>
  <si>
    <t>QH144_31 Main wall material: Cement</t>
  </si>
  <si>
    <t>QH144_32 Main wall material: Stone with lime/cement</t>
  </si>
  <si>
    <t>QH144_33 Main wall material: Bricks</t>
  </si>
  <si>
    <t>QH144_34 Main wall material: Cement blocks</t>
  </si>
  <si>
    <t>QH144_35 Main wall material: Covered adobe</t>
  </si>
  <si>
    <t>QH144_36 Main wall material: Wood planks/shingles</t>
  </si>
  <si>
    <t>QH144_96 Main wall material: Other</t>
  </si>
  <si>
    <t>HOUSE Owns a house</t>
  </si>
  <si>
    <t>LAND Owns land</t>
  </si>
  <si>
    <t>memsleep Number of members per sleeping room</t>
  </si>
  <si>
    <t>QH118A_1 Cows/bulls: 1-4</t>
  </si>
  <si>
    <t>QH118A_2 Cows/bulls: 5-9</t>
  </si>
  <si>
    <t>QH118A_3 Cows/bulls: 10+</t>
  </si>
  <si>
    <t>QH118B_1 Other cattle: 1-4</t>
  </si>
  <si>
    <t>QH118B_2 Other cattle: 5-9</t>
  </si>
  <si>
    <t>QH118B_3 Other cattle: 10+</t>
  </si>
  <si>
    <t>QH118C_1 Horses/donkeys/mules: 1-4</t>
  </si>
  <si>
    <t>QH118C_2 Horses/donkeys/mules: 5+</t>
  </si>
  <si>
    <t>QH118D_1 Goats: 1-4</t>
  </si>
  <si>
    <t>QH118D_2 Goats: 5-9</t>
  </si>
  <si>
    <t>QH118D_3 Goats: 10+</t>
  </si>
  <si>
    <t>QH118E_1 Sheep: 1-4</t>
  </si>
  <si>
    <t>QH118E_2 Sheep: 5-9</t>
  </si>
  <si>
    <t>QH118E_3 Sheep: 10+</t>
  </si>
  <si>
    <t>QH118F_1 Pork: 1-4</t>
  </si>
  <si>
    <t>QH118F_2 Pork: 5-9</t>
  </si>
  <si>
    <t>QH118F_3 Pork: 10+</t>
  </si>
  <si>
    <t>QH118G_1 Chickens or other poultry: 1-9</t>
  </si>
  <si>
    <t>QH118G_2 Chickens or other poultry: 10-29</t>
  </si>
  <si>
    <t>QH118G_3 Chickens or other poultry: 30+</t>
  </si>
  <si>
    <t>landarea</t>
  </si>
  <si>
    <t>(Constant)</t>
  </si>
  <si>
    <t>urbscore Urban wealth score</t>
  </si>
  <si>
    <t>rurscore Rural wealth score</t>
  </si>
  <si>
    <t>a. Multiple modes exist. The smallest value is shown</t>
  </si>
  <si>
    <r>
      <t>.02289</t>
    </r>
    <r>
      <rPr>
        <vertAlign val="superscript"/>
        <sz val="9"/>
        <color indexed="8"/>
        <rFont val="Arial"/>
      </rPr>
      <t>a</t>
    </r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</si>
  <si>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</si>
  <si>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</si>
  <si>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</si>
  <si>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</si>
  <si>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</si>
  <si>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</si>
  <si>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</si>
  <si>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</si>
  <si>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>Combined Score= .591 + .850 * Urban Score</t>
  </si>
  <si>
    <t xml:space="preserve">Combined Score= -.729 + .600 * Rural Score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</si>
</sst>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  <numFmt numFmtId="175" formatCode="###0.00000000"/>
    <numFmt numFmtId="176" formatCode="###0.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67">
    <xf numFmtId="0" fontId="0" fillId="0" borderId="0" xfId="0"/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0" fontId="5" fillId="0" borderId="20" xfId="1" applyFont="1" applyBorder="1" applyAlignment="1">
      <alignment horizontal="left" vertical="top" wrapText="1"/>
    </xf>
    <xf numFmtId="164" fontId="5" fillId="0" borderId="14" xfId="1" applyNumberFormat="1" applyFont="1" applyBorder="1" applyAlignment="1">
      <alignment horizontal="right" vertical="center"/>
    </xf>
    <xf numFmtId="165" fontId="5" fillId="0" borderId="15" xfId="1" applyNumberFormat="1" applyFont="1" applyBorder="1" applyAlignment="1">
      <alignment horizontal="right" vertical="center"/>
    </xf>
    <xf numFmtId="166" fontId="5" fillId="0" borderId="15" xfId="1" applyNumberFormat="1" applyFont="1" applyBorder="1" applyAlignment="1">
      <alignment horizontal="right" vertical="center"/>
    </xf>
    <xf numFmtId="166" fontId="5" fillId="0" borderId="16" xfId="1" applyNumberFormat="1" applyFont="1" applyBorder="1" applyAlignment="1">
      <alignment horizontal="right" vertical="center"/>
    </xf>
    <xf numFmtId="0" fontId="5" fillId="0" borderId="23" xfId="1" applyFont="1" applyBorder="1" applyAlignment="1">
      <alignment horizontal="left" vertical="top" wrapText="1"/>
    </xf>
    <xf numFmtId="164" fontId="5" fillId="0" borderId="29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166" fontId="5" fillId="0" borderId="30" xfId="1" applyNumberFormat="1" applyFont="1" applyBorder="1" applyAlignment="1">
      <alignment horizontal="right" vertical="center"/>
    </xf>
    <xf numFmtId="0" fontId="5" fillId="0" borderId="24" xfId="1" applyFont="1" applyBorder="1" applyAlignment="1">
      <alignment horizontal="left" vertical="top" wrapText="1"/>
    </xf>
    <xf numFmtId="173" fontId="5" fillId="0" borderId="17" xfId="1" applyNumberFormat="1" applyFont="1" applyBorder="1" applyAlignment="1">
      <alignment horizontal="right" vertical="center"/>
    </xf>
    <xf numFmtId="171" fontId="5" fillId="0" borderId="18" xfId="1" applyNumberFormat="1" applyFont="1" applyBorder="1" applyAlignment="1">
      <alignment horizontal="right" vertical="center"/>
    </xf>
    <xf numFmtId="166" fontId="5" fillId="0" borderId="18" xfId="1" applyNumberFormat="1" applyFont="1" applyBorder="1" applyAlignment="1">
      <alignment horizontal="right" vertical="center"/>
    </xf>
    <xf numFmtId="166" fontId="5" fillId="0" borderId="19" xfId="1" applyNumberFormat="1" applyFont="1" applyBorder="1" applyAlignment="1">
      <alignment horizontal="right" vertical="center"/>
    </xf>
    <xf numFmtId="0" fontId="4" fillId="0" borderId="0" xfId="1"/>
    <xf numFmtId="0" fontId="5" fillId="0" borderId="31" xfId="1" applyFont="1" applyBorder="1" applyAlignment="1">
      <alignment horizontal="center" wrapText="1"/>
    </xf>
    <xf numFmtId="0" fontId="5" fillId="0" borderId="32" xfId="1" applyFont="1" applyBorder="1" applyAlignment="1">
      <alignment horizontal="center"/>
    </xf>
    <xf numFmtId="165" fontId="5" fillId="0" borderId="20" xfId="1" applyNumberFormat="1" applyFont="1" applyBorder="1" applyAlignment="1">
      <alignment horizontal="right" vertical="center"/>
    </xf>
    <xf numFmtId="165" fontId="5" fillId="0" borderId="23" xfId="1" applyNumberFormat="1" applyFont="1" applyBorder="1" applyAlignment="1">
      <alignment horizontal="right" vertical="center"/>
    </xf>
    <xf numFmtId="165" fontId="5" fillId="0" borderId="24" xfId="1" applyNumberFormat="1" applyFont="1" applyBorder="1" applyAlignment="1">
      <alignment horizontal="right" vertical="center"/>
    </xf>
    <xf numFmtId="0" fontId="5" fillId="0" borderId="26" xfId="2" applyFont="1" applyBorder="1" applyAlignment="1">
      <alignment horizontal="center" wrapText="1"/>
    </xf>
    <xf numFmtId="0" fontId="5" fillId="0" borderId="27" xfId="2" applyFont="1" applyBorder="1" applyAlignment="1">
      <alignment horizontal="center" wrapText="1"/>
    </xf>
    <xf numFmtId="0" fontId="5" fillId="0" borderId="28" xfId="2" applyFont="1" applyBorder="1" applyAlignment="1">
      <alignment horizontal="center" wrapText="1"/>
    </xf>
    <xf numFmtId="0" fontId="5" fillId="0" borderId="20" xfId="2" applyFont="1" applyBorder="1" applyAlignment="1">
      <alignment horizontal="left" vertical="top" wrapText="1"/>
    </xf>
    <xf numFmtId="164" fontId="5" fillId="0" borderId="14" xfId="2" applyNumberFormat="1" applyFont="1" applyBorder="1" applyAlignment="1">
      <alignment horizontal="right" vertical="center"/>
    </xf>
    <xf numFmtId="165" fontId="5" fillId="0" borderId="15" xfId="2" applyNumberFormat="1" applyFont="1" applyBorder="1" applyAlignment="1">
      <alignment horizontal="right" vertical="center"/>
    </xf>
    <xf numFmtId="166" fontId="5" fillId="0" borderId="15" xfId="2" applyNumberFormat="1" applyFont="1" applyBorder="1" applyAlignment="1">
      <alignment horizontal="right" vertical="center"/>
    </xf>
    <xf numFmtId="166" fontId="5" fillId="0" borderId="16" xfId="2" applyNumberFormat="1" applyFont="1" applyBorder="1" applyAlignment="1">
      <alignment horizontal="right" vertical="center"/>
    </xf>
    <xf numFmtId="0" fontId="5" fillId="0" borderId="23" xfId="2" applyFont="1" applyBorder="1" applyAlignment="1">
      <alignment horizontal="left" vertical="top" wrapText="1"/>
    </xf>
    <xf numFmtId="164" fontId="5" fillId="0" borderId="29" xfId="2" applyNumberFormat="1" applyFont="1" applyBorder="1" applyAlignment="1">
      <alignment horizontal="right" vertical="center"/>
    </xf>
    <xf numFmtId="165" fontId="5" fillId="0" borderId="1" xfId="2" applyNumberFormat="1" applyFont="1" applyBorder="1" applyAlignment="1">
      <alignment horizontal="right" vertical="center"/>
    </xf>
    <xf numFmtId="166" fontId="5" fillId="0" borderId="1" xfId="2" applyNumberFormat="1" applyFont="1" applyBorder="1" applyAlignment="1">
      <alignment horizontal="right" vertical="center"/>
    </xf>
    <xf numFmtId="166" fontId="5" fillId="0" borderId="30" xfId="2" applyNumberFormat="1" applyFont="1" applyBorder="1" applyAlignment="1">
      <alignment horizontal="right" vertical="center"/>
    </xf>
    <xf numFmtId="173" fontId="5" fillId="0" borderId="29" xfId="2" applyNumberFormat="1" applyFont="1" applyBorder="1" applyAlignment="1">
      <alignment horizontal="right" vertical="center"/>
    </xf>
    <xf numFmtId="171" fontId="5" fillId="0" borderId="1" xfId="2" applyNumberFormat="1" applyFont="1" applyBorder="1" applyAlignment="1">
      <alignment horizontal="right" vertical="center"/>
    </xf>
    <xf numFmtId="167" fontId="5" fillId="0" borderId="29" xfId="2" applyNumberFormat="1" applyFont="1" applyBorder="1" applyAlignment="1">
      <alignment horizontal="right" vertical="center"/>
    </xf>
    <xf numFmtId="168" fontId="5" fillId="0" borderId="1" xfId="2" applyNumberFormat="1" applyFont="1" applyBorder="1" applyAlignment="1">
      <alignment horizontal="right" vertical="center"/>
    </xf>
    <xf numFmtId="0" fontId="5" fillId="0" borderId="24" xfId="2" applyFont="1" applyBorder="1" applyAlignment="1">
      <alignment horizontal="left" vertical="top" wrapText="1"/>
    </xf>
    <xf numFmtId="174" fontId="5" fillId="0" borderId="17" xfId="2" applyNumberFormat="1" applyFont="1" applyBorder="1" applyAlignment="1">
      <alignment horizontal="right" vertical="center"/>
    </xf>
    <xf numFmtId="172" fontId="5" fillId="0" borderId="18" xfId="2" applyNumberFormat="1" applyFont="1" applyBorder="1" applyAlignment="1">
      <alignment horizontal="right" vertical="center"/>
    </xf>
    <xf numFmtId="166" fontId="5" fillId="0" borderId="18" xfId="2" applyNumberFormat="1" applyFont="1" applyBorder="1" applyAlignment="1">
      <alignment horizontal="right" vertical="center"/>
    </xf>
    <xf numFmtId="166" fontId="5" fillId="0" borderId="19" xfId="2" applyNumberFormat="1" applyFont="1" applyBorder="1" applyAlignment="1">
      <alignment horizontal="right" vertical="center"/>
    </xf>
    <xf numFmtId="0" fontId="4" fillId="0" borderId="0" xfId="2"/>
    <xf numFmtId="0" fontId="5" fillId="0" borderId="31" xfId="2" applyFont="1" applyBorder="1" applyAlignment="1">
      <alignment horizontal="center" wrapText="1"/>
    </xf>
    <xf numFmtId="0" fontId="5" fillId="0" borderId="32" xfId="2" applyFont="1" applyBorder="1" applyAlignment="1">
      <alignment horizontal="center"/>
    </xf>
    <xf numFmtId="165" fontId="5" fillId="0" borderId="20" xfId="2" applyNumberFormat="1" applyFont="1" applyBorder="1" applyAlignment="1">
      <alignment horizontal="right" vertical="center"/>
    </xf>
    <xf numFmtId="165" fontId="5" fillId="0" borderId="23" xfId="2" applyNumberFormat="1" applyFont="1" applyBorder="1" applyAlignment="1">
      <alignment horizontal="right" vertical="center"/>
    </xf>
    <xf numFmtId="165" fontId="5" fillId="0" borderId="24" xfId="2" applyNumberFormat="1" applyFont="1" applyBorder="1" applyAlignment="1">
      <alignment horizontal="right" vertical="center"/>
    </xf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 wrapText="1"/>
    </xf>
    <xf numFmtId="164" fontId="5" fillId="0" borderId="14" xfId="3" applyNumberFormat="1" applyFont="1" applyBorder="1" applyAlignment="1">
      <alignment horizontal="right" vertical="center"/>
    </xf>
    <xf numFmtId="165" fontId="5" fillId="0" borderId="15" xfId="3" applyNumberFormat="1" applyFont="1" applyBorder="1" applyAlignment="1">
      <alignment horizontal="right" vertical="center"/>
    </xf>
    <xf numFmtId="166" fontId="5" fillId="0" borderId="15" xfId="3" applyNumberFormat="1" applyFont="1" applyBorder="1" applyAlignment="1">
      <alignment horizontal="right" vertical="center"/>
    </xf>
    <xf numFmtId="166" fontId="5" fillId="0" borderId="16" xfId="3" applyNumberFormat="1" applyFont="1" applyBorder="1" applyAlignment="1">
      <alignment horizontal="right" vertical="center"/>
    </xf>
    <xf numFmtId="0" fontId="5" fillId="0" borderId="23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center"/>
    </xf>
    <xf numFmtId="165" fontId="5" fillId="0" borderId="1" xfId="3" applyNumberFormat="1" applyFont="1" applyBorder="1" applyAlignment="1">
      <alignment horizontal="right" vertical="center"/>
    </xf>
    <xf numFmtId="166" fontId="5" fillId="0" borderId="1" xfId="3" applyNumberFormat="1" applyFont="1" applyBorder="1" applyAlignment="1">
      <alignment horizontal="right" vertical="center"/>
    </xf>
    <xf numFmtId="166" fontId="5" fillId="0" borderId="30" xfId="3" applyNumberFormat="1" applyFont="1" applyBorder="1" applyAlignment="1">
      <alignment horizontal="right" vertical="center"/>
    </xf>
    <xf numFmtId="173" fontId="5" fillId="0" borderId="29" xfId="3" applyNumberFormat="1" applyFont="1" applyBorder="1" applyAlignment="1">
      <alignment horizontal="right" vertical="center"/>
    </xf>
    <xf numFmtId="171" fontId="5" fillId="0" borderId="1" xfId="3" applyNumberFormat="1" applyFont="1" applyBorder="1" applyAlignment="1">
      <alignment horizontal="right" vertical="center"/>
    </xf>
    <xf numFmtId="167" fontId="5" fillId="0" borderId="29" xfId="3" applyNumberFormat="1" applyFont="1" applyBorder="1" applyAlignment="1">
      <alignment horizontal="right" vertical="center"/>
    </xf>
    <xf numFmtId="168" fontId="5" fillId="0" borderId="1" xfId="3" applyNumberFormat="1" applyFont="1" applyBorder="1" applyAlignment="1">
      <alignment horizontal="right" vertical="center"/>
    </xf>
    <xf numFmtId="0" fontId="5" fillId="0" borderId="24" xfId="3" applyFont="1" applyBorder="1" applyAlignment="1">
      <alignment horizontal="left" vertical="top" wrapText="1"/>
    </xf>
    <xf numFmtId="174" fontId="5" fillId="0" borderId="17" xfId="3" applyNumberFormat="1" applyFont="1" applyBorder="1" applyAlignment="1">
      <alignment horizontal="right" vertical="center"/>
    </xf>
    <xf numFmtId="172" fontId="5" fillId="0" borderId="18" xfId="3" applyNumberFormat="1" applyFont="1" applyBorder="1" applyAlignment="1">
      <alignment horizontal="right" vertical="center"/>
    </xf>
    <xf numFmtId="166" fontId="5" fillId="0" borderId="18" xfId="3" applyNumberFormat="1" applyFont="1" applyBorder="1" applyAlignment="1">
      <alignment horizontal="right" vertical="center"/>
    </xf>
    <xf numFmtId="166" fontId="5" fillId="0" borderId="19" xfId="3" applyNumberFormat="1" applyFont="1" applyBorder="1" applyAlignment="1">
      <alignment horizontal="right" vertical="center"/>
    </xf>
    <xf numFmtId="0" fontId="4" fillId="0" borderId="0" xfId="3"/>
    <xf numFmtId="0" fontId="5" fillId="0" borderId="31" xfId="3" applyFont="1" applyBorder="1" applyAlignment="1">
      <alignment horizontal="center" wrapText="1"/>
    </xf>
    <xf numFmtId="0" fontId="5" fillId="0" borderId="32" xfId="3" applyFont="1" applyBorder="1" applyAlignment="1">
      <alignment horizontal="center"/>
    </xf>
    <xf numFmtId="165" fontId="5" fillId="0" borderId="20" xfId="3" applyNumberFormat="1" applyFont="1" applyBorder="1" applyAlignment="1">
      <alignment horizontal="right" vertical="center"/>
    </xf>
    <xf numFmtId="165" fontId="5" fillId="0" borderId="23" xfId="3" applyNumberFormat="1" applyFont="1" applyBorder="1" applyAlignment="1">
      <alignment horizontal="right" vertical="center"/>
    </xf>
    <xf numFmtId="165" fontId="5" fillId="0" borderId="24" xfId="3" applyNumberFormat="1" applyFont="1" applyBorder="1" applyAlignment="1">
      <alignment horizontal="right" vertical="center"/>
    </xf>
    <xf numFmtId="0" fontId="5" fillId="0" borderId="6" xfId="4" applyFont="1" applyBorder="1" applyAlignment="1">
      <alignment horizontal="center" wrapText="1"/>
    </xf>
    <xf numFmtId="0" fontId="5" fillId="0" borderId="10" xfId="4" applyFont="1" applyBorder="1" applyAlignment="1">
      <alignment horizontal="center" wrapText="1"/>
    </xf>
    <xf numFmtId="0" fontId="5" fillId="0" borderId="11" xfId="4" applyFont="1" applyBorder="1" applyAlignment="1">
      <alignment horizontal="center" wrapText="1"/>
    </xf>
    <xf numFmtId="0" fontId="5" fillId="0" borderId="4" xfId="4" applyFont="1" applyBorder="1" applyAlignment="1">
      <alignment horizontal="left" vertical="top" wrapText="1"/>
    </xf>
    <xf numFmtId="165" fontId="5" fillId="0" borderId="14" xfId="4" applyNumberFormat="1" applyFont="1" applyBorder="1" applyAlignment="1">
      <alignment horizontal="right" vertical="center"/>
    </xf>
    <xf numFmtId="165" fontId="5" fillId="0" borderId="15" xfId="4" applyNumberFormat="1" applyFont="1" applyBorder="1" applyAlignment="1">
      <alignment horizontal="right" vertical="center"/>
    </xf>
    <xf numFmtId="0" fontId="5" fillId="0" borderId="15" xfId="4" applyFont="1" applyBorder="1" applyAlignment="1">
      <alignment horizontal="left" vertical="center" wrapText="1"/>
    </xf>
    <xf numFmtId="171" fontId="5" fillId="0" borderId="15" xfId="4" applyNumberFormat="1" applyFont="1" applyBorder="1" applyAlignment="1">
      <alignment horizontal="right" vertical="center"/>
    </xf>
    <xf numFmtId="171" fontId="5" fillId="0" borderId="16" xfId="4" applyNumberFormat="1" applyFont="1" applyBorder="1" applyAlignment="1">
      <alignment horizontal="right" vertical="center"/>
    </xf>
    <xf numFmtId="0" fontId="5" fillId="0" borderId="9" xfId="4" applyFont="1" applyBorder="1" applyAlignment="1">
      <alignment horizontal="left" vertical="top" wrapText="1"/>
    </xf>
    <xf numFmtId="165" fontId="5" fillId="0" borderId="17" xfId="4" applyNumberFormat="1" applyFont="1" applyBorder="1" applyAlignment="1">
      <alignment horizontal="right" vertical="center"/>
    </xf>
    <xf numFmtId="165" fontId="5" fillId="0" borderId="18" xfId="4" applyNumberFormat="1" applyFont="1" applyBorder="1" applyAlignment="1">
      <alignment horizontal="right" vertical="center"/>
    </xf>
    <xf numFmtId="171" fontId="5" fillId="0" borderId="18" xfId="4" applyNumberFormat="1" applyFont="1" applyBorder="1" applyAlignment="1">
      <alignment horizontal="right" vertical="center"/>
    </xf>
    <xf numFmtId="171" fontId="5" fillId="0" borderId="19" xfId="4" applyNumberFormat="1" applyFont="1" applyBorder="1" applyAlignment="1">
      <alignment horizontal="right" vertical="center"/>
    </xf>
    <xf numFmtId="0" fontId="5" fillId="2" borderId="0" xfId="4" applyFont="1" applyFill="1"/>
    <xf numFmtId="0" fontId="4" fillId="0" borderId="0" xfId="4"/>
    <xf numFmtId="166" fontId="5" fillId="0" borderId="20" xfId="4" applyNumberFormat="1" applyFont="1" applyBorder="1" applyAlignment="1">
      <alignment horizontal="right" vertical="center"/>
    </xf>
    <xf numFmtId="0" fontId="5" fillId="0" borderId="22" xfId="4" applyFont="1" applyBorder="1" applyAlignment="1">
      <alignment horizontal="left" vertical="top" wrapText="1"/>
    </xf>
    <xf numFmtId="166" fontId="5" fillId="0" borderId="23" xfId="4" applyNumberFormat="1" applyFont="1" applyBorder="1" applyAlignment="1">
      <alignment horizontal="right" vertical="center"/>
    </xf>
    <xf numFmtId="169" fontId="5" fillId="0" borderId="23" xfId="4" applyNumberFormat="1" applyFont="1" applyBorder="1" applyAlignment="1">
      <alignment horizontal="right" vertical="center"/>
    </xf>
    <xf numFmtId="170" fontId="5" fillId="0" borderId="23" xfId="4" applyNumberFormat="1" applyFont="1" applyBorder="1" applyAlignment="1">
      <alignment horizontal="right" vertical="center"/>
    </xf>
    <xf numFmtId="0" fontId="5" fillId="0" borderId="23" xfId="4" applyFont="1" applyBorder="1" applyAlignment="1">
      <alignment horizontal="right" vertical="center"/>
    </xf>
    <xf numFmtId="175" fontId="5" fillId="0" borderId="23" xfId="4" applyNumberFormat="1" applyFont="1" applyBorder="1" applyAlignment="1">
      <alignment horizontal="right" vertical="center"/>
    </xf>
    <xf numFmtId="165" fontId="5" fillId="0" borderId="23" xfId="4" applyNumberFormat="1" applyFont="1" applyBorder="1" applyAlignment="1">
      <alignment horizontal="right" vertical="center"/>
    </xf>
    <xf numFmtId="172" fontId="5" fillId="0" borderId="23" xfId="4" applyNumberFormat="1" applyFont="1" applyBorder="1" applyAlignment="1">
      <alignment horizontal="right" vertical="center"/>
    </xf>
    <xf numFmtId="0" fontId="5" fillId="0" borderId="22" xfId="4" applyFont="1" applyBorder="1" applyAlignment="1">
      <alignment horizontal="left" vertical="top"/>
    </xf>
    <xf numFmtId="176" fontId="5" fillId="0" borderId="23" xfId="4" applyNumberFormat="1" applyFont="1" applyBorder="1" applyAlignment="1">
      <alignment horizontal="right" vertical="center"/>
    </xf>
    <xf numFmtId="0" fontId="5" fillId="0" borderId="9" xfId="4" applyFont="1" applyBorder="1" applyAlignment="1">
      <alignment horizontal="left" vertical="top"/>
    </xf>
    <xf numFmtId="169" fontId="5" fillId="0" borderId="24" xfId="4" applyNumberFormat="1" applyFont="1" applyBorder="1" applyAlignment="1">
      <alignment horizontal="right" vertical="center"/>
    </xf>
    <xf numFmtId="0" fontId="5" fillId="0" borderId="12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0" fontId="5" fillId="0" borderId="23" xfId="4" applyFont="1" applyBorder="1" applyAlignment="1">
      <alignment horizontal="left" vertical="top" wrapText="1"/>
    </xf>
    <xf numFmtId="0" fontId="5" fillId="0" borderId="24" xfId="4" applyFont="1" applyBorder="1" applyAlignment="1">
      <alignment horizontal="left" vertical="top" wrapText="1"/>
    </xf>
    <xf numFmtId="0" fontId="4" fillId="0" borderId="0" xfId="4" applyAlignment="1">
      <alignment wrapText="1"/>
    </xf>
    <xf numFmtId="0" fontId="0" fillId="0" borderId="0" xfId="0" applyAlignment="1">
      <alignment wrapText="1"/>
    </xf>
    <xf numFmtId="171" fontId="5" fillId="0" borderId="14" xfId="4" applyNumberFormat="1" applyFont="1" applyBorder="1" applyAlignment="1">
      <alignment horizontal="right" vertical="center" wrapText="1"/>
    </xf>
    <xf numFmtId="165" fontId="5" fillId="0" borderId="15" xfId="4" applyNumberFormat="1" applyFont="1" applyBorder="1" applyAlignment="1">
      <alignment horizontal="right" vertical="center" wrapText="1"/>
    </xf>
    <xf numFmtId="171" fontId="5" fillId="0" borderId="15" xfId="4" applyNumberFormat="1" applyFont="1" applyBorder="1" applyAlignment="1">
      <alignment horizontal="right" vertical="center" wrapText="1"/>
    </xf>
    <xf numFmtId="165" fontId="5" fillId="0" borderId="16" xfId="4" applyNumberFormat="1" applyFont="1" applyBorder="1" applyAlignment="1">
      <alignment horizontal="right" vertical="center" wrapText="1"/>
    </xf>
    <xf numFmtId="165" fontId="5" fillId="0" borderId="29" xfId="4" applyNumberFormat="1" applyFont="1" applyBorder="1" applyAlignment="1">
      <alignment horizontal="right" vertical="center" wrapText="1"/>
    </xf>
    <xf numFmtId="165" fontId="5" fillId="0" borderId="1" xfId="4" applyNumberFormat="1" applyFont="1" applyBorder="1" applyAlignment="1">
      <alignment horizontal="right" vertical="center" wrapText="1"/>
    </xf>
    <xf numFmtId="171" fontId="5" fillId="0" borderId="1" xfId="4" applyNumberFormat="1" applyFont="1" applyBorder="1" applyAlignment="1">
      <alignment horizontal="right" vertical="center" wrapText="1"/>
    </xf>
    <xf numFmtId="165" fontId="5" fillId="0" borderId="30" xfId="4" applyNumberFormat="1" applyFont="1" applyBorder="1" applyAlignment="1">
      <alignment horizontal="right" vertical="center" wrapText="1"/>
    </xf>
    <xf numFmtId="171" fontId="5" fillId="0" borderId="29" xfId="4" applyNumberFormat="1" applyFont="1" applyBorder="1" applyAlignment="1">
      <alignment horizontal="right" vertical="center" wrapText="1"/>
    </xf>
    <xf numFmtId="171" fontId="5" fillId="0" borderId="30" xfId="4" applyNumberFormat="1" applyFont="1" applyBorder="1" applyAlignment="1">
      <alignment horizontal="right" vertical="center" wrapText="1"/>
    </xf>
    <xf numFmtId="171" fontId="5" fillId="0" borderId="17" xfId="4" applyNumberFormat="1" applyFont="1" applyBorder="1" applyAlignment="1">
      <alignment horizontal="right" vertical="center" wrapText="1"/>
    </xf>
    <xf numFmtId="171" fontId="5" fillId="0" borderId="18" xfId="4" applyNumberFormat="1" applyFont="1" applyBorder="1" applyAlignment="1">
      <alignment horizontal="right" vertical="center" wrapText="1"/>
    </xf>
    <xf numFmtId="171" fontId="5" fillId="0" borderId="19" xfId="4" applyNumberFormat="1" applyFont="1" applyBorder="1" applyAlignment="1">
      <alignment horizontal="right" vertical="center" wrapText="1"/>
    </xf>
    <xf numFmtId="0" fontId="5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left" wrapText="1"/>
    </xf>
    <xf numFmtId="0" fontId="5" fillId="0" borderId="24" xfId="1" applyFont="1" applyBorder="1" applyAlignment="1">
      <alignment horizontal="left" wrapText="1"/>
    </xf>
    <xf numFmtId="0" fontId="0" fillId="0" borderId="0" xfId="0" applyAlignment="1">
      <alignment horizontal="center" vertical="center"/>
    </xf>
    <xf numFmtId="0" fontId="5" fillId="0" borderId="25" xfId="1" applyFont="1" applyBorder="1" applyAlignment="1">
      <alignment horizontal="left" wrapText="1"/>
    </xf>
    <xf numFmtId="0" fontId="5" fillId="0" borderId="0" xfId="2" applyFont="1" applyBorder="1" applyAlignment="1">
      <alignment horizontal="left" vertical="top" wrapText="1"/>
    </xf>
    <xf numFmtId="0" fontId="2" fillId="0" borderId="0" xfId="2" applyFont="1" applyBorder="1" applyAlignment="1">
      <alignment horizontal="center" vertical="center" wrapText="1"/>
    </xf>
    <xf numFmtId="0" fontId="5" fillId="0" borderId="20" xfId="2" applyFont="1" applyBorder="1" applyAlignment="1">
      <alignment horizontal="left" wrapText="1"/>
    </xf>
    <xf numFmtId="0" fontId="5" fillId="0" borderId="24" xfId="2" applyFont="1" applyBorder="1" applyAlignment="1">
      <alignment horizontal="left" wrapText="1"/>
    </xf>
    <xf numFmtId="0" fontId="5" fillId="0" borderId="25" xfId="2" applyFont="1" applyBorder="1" applyAlignment="1">
      <alignment horizontal="left" wrapText="1"/>
    </xf>
    <xf numFmtId="0" fontId="5" fillId="0" borderId="0" xfId="3" applyFont="1" applyBorder="1" applyAlignment="1">
      <alignment horizontal="left" vertical="top" wrapText="1"/>
    </xf>
    <xf numFmtId="0" fontId="2" fillId="0" borderId="0" xfId="3" applyFont="1" applyBorder="1" applyAlignment="1">
      <alignment horizontal="center" vertical="center" wrapText="1"/>
    </xf>
    <xf numFmtId="0" fontId="5" fillId="0" borderId="20" xfId="3" applyFont="1" applyBorder="1" applyAlignment="1">
      <alignment horizontal="left" wrapText="1"/>
    </xf>
    <xf numFmtId="0" fontId="5" fillId="0" borderId="24" xfId="3" applyFont="1" applyBorder="1" applyAlignment="1">
      <alignment horizontal="left" wrapText="1"/>
    </xf>
    <xf numFmtId="0" fontId="5" fillId="0" borderId="25" xfId="3" applyFont="1" applyBorder="1" applyAlignment="1">
      <alignment horizontal="left" wrapText="1"/>
    </xf>
    <xf numFmtId="0" fontId="5" fillId="0" borderId="20" xfId="4" applyFont="1" applyBorder="1" applyAlignment="1">
      <alignment horizontal="left" wrapText="1"/>
    </xf>
    <xf numFmtId="0" fontId="5" fillId="0" borderId="24" xfId="4" applyFont="1" applyBorder="1" applyAlignment="1">
      <alignment horizontal="left" wrapText="1"/>
    </xf>
    <xf numFmtId="0" fontId="5" fillId="0" borderId="5" xfId="4" applyFont="1" applyBorder="1" applyAlignment="1">
      <alignment horizontal="center" wrapText="1"/>
    </xf>
    <xf numFmtId="0" fontId="5" fillId="0" borderId="6" xfId="4" applyFont="1" applyBorder="1" applyAlignment="1">
      <alignment horizontal="center" wrapText="1"/>
    </xf>
    <xf numFmtId="0" fontId="5" fillId="0" borderId="7" xfId="4" applyFont="1" applyBorder="1" applyAlignment="1">
      <alignment horizontal="center" wrapText="1"/>
    </xf>
    <xf numFmtId="0" fontId="5" fillId="0" borderId="21" xfId="4" applyFont="1" applyBorder="1" applyAlignment="1">
      <alignment horizontal="left" vertical="top" wrapText="1"/>
    </xf>
    <xf numFmtId="0" fontId="5" fillId="0" borderId="22" xfId="4" applyFont="1" applyBorder="1" applyAlignment="1">
      <alignment horizontal="left" vertical="top" wrapText="1"/>
    </xf>
    <xf numFmtId="0" fontId="5" fillId="0" borderId="8" xfId="4" applyFont="1" applyBorder="1" applyAlignment="1">
      <alignment horizontal="left" vertical="top" wrapText="1"/>
    </xf>
    <xf numFmtId="0" fontId="5" fillId="0" borderId="0" xfId="4" applyFont="1" applyBorder="1" applyAlignment="1">
      <alignment horizontal="left" vertical="top" wrapText="1"/>
    </xf>
    <xf numFmtId="0" fontId="5" fillId="0" borderId="13" xfId="4" applyFont="1" applyBorder="1" applyAlignment="1">
      <alignment horizontal="left" vertical="top"/>
    </xf>
    <xf numFmtId="0" fontId="2" fillId="0" borderId="0" xfId="4" applyFont="1" applyBorder="1" applyAlignment="1">
      <alignment horizontal="center" vertical="center" wrapText="1"/>
    </xf>
    <xf numFmtId="0" fontId="5" fillId="0" borderId="3" xfId="4" applyFont="1" applyBorder="1" applyAlignment="1">
      <alignment horizontal="left" vertical="top" wrapText="1"/>
    </xf>
    <xf numFmtId="0" fontId="5" fillId="0" borderId="3" xfId="4" applyFont="1" applyBorder="1" applyAlignment="1">
      <alignment horizontal="left" wrapText="1"/>
    </xf>
    <xf numFmtId="0" fontId="5" fillId="0" borderId="4" xfId="4" applyFont="1" applyBorder="1" applyAlignment="1">
      <alignment horizontal="left" wrapText="1"/>
    </xf>
    <xf numFmtId="0" fontId="5" fillId="0" borderId="8" xfId="4" applyFont="1" applyBorder="1" applyAlignment="1">
      <alignment horizontal="left" wrapText="1"/>
    </xf>
    <xf numFmtId="0" fontId="5" fillId="0" borderId="9" xfId="4" applyFont="1" applyBorder="1" applyAlignment="1">
      <alignment horizontal="left" wrapText="1"/>
    </xf>
    <xf numFmtId="0" fontId="5" fillId="0" borderId="11" xfId="4" applyFont="1" applyBorder="1" applyAlignment="1">
      <alignment horizontal="center" wrapText="1"/>
    </xf>
    <xf numFmtId="0" fontId="5" fillId="0" borderId="12" xfId="4" applyFont="1" applyBorder="1" applyAlignment="1">
      <alignment horizontal="center" wrapText="1"/>
    </xf>
  </cellXfs>
  <cellStyles count="5">
    <cellStyle name="Normal" xfId="0" builtinId="0"/>
    <cellStyle name="Normal_Common" xfId="1" xr:uid="{00000000-0005-0000-0000-000001000000}"/>
    <cellStyle name="Normal_Composite" xfId="4" xr:uid="{80A7B9FB-BC6F-484E-A71E-B0A03A011DF7}"/>
    <cellStyle name="Normal_Rural" xfId="3" xr:uid="{ED47D6AB-5B8B-43BD-B414-346AA6983117}"/>
    <cellStyle name="Normal_Urban" xfId="2" xr:uid="{5AB3A5E6-49FF-4A57-9E4B-D0318A2D43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0</xdr:rowOff>
    </xdr:from>
    <xdr:to>
      <xdr:col>9</xdr:col>
      <xdr:colOff>96308</xdr:colOff>
      <xdr:row>75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8F6AAD-E564-4F09-A355-099F47F82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773833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5"/>
  <sheetViews>
    <sheetView tabSelected="1" topLeftCell="A117" workbookViewId="0">
      <selection activeCell="L128" sqref="L128"/>
    </sheetView>
  </sheetViews>
  <sheetFormatPr defaultColWidth="9.140625" defaultRowHeight="15" x14ac:dyDescent="0.25"/>
  <cols>
    <col min="1" max="1" width="9.140625" style="3"/>
    <col min="2" max="2" width="30.7109375" style="3" customWidth="1"/>
    <col min="3" max="6" width="9.140625" style="3"/>
    <col min="7" max="7" width="4" style="3" customWidth="1"/>
    <col min="8" max="8" width="27.7109375" style="3" customWidth="1"/>
    <col min="9" max="9" width="10.28515625" style="3" bestFit="1" customWidth="1"/>
    <col min="10" max="10" width="3" style="3" customWidth="1"/>
    <col min="11" max="11" width="12.7109375" style="3" bestFit="1" customWidth="1"/>
    <col min="12" max="12" width="15.28515625" style="3" bestFit="1" customWidth="1"/>
    <col min="13" max="16384" width="9.140625" style="3"/>
  </cols>
  <sheetData>
    <row r="1" spans="1:12" x14ac:dyDescent="0.25">
      <c r="A1" s="3" t="s">
        <v>43</v>
      </c>
    </row>
    <row r="2" spans="1:12" ht="15.75" customHeight="1" thickBot="1" x14ac:dyDescent="0.25">
      <c r="H2" s="134" t="s">
        <v>6</v>
      </c>
      <c r="I2" s="134"/>
      <c r="J2" s="23"/>
    </row>
    <row r="3" spans="1:12" ht="16.5" thickTop="1" thickBot="1" x14ac:dyDescent="0.25">
      <c r="B3" s="134" t="s">
        <v>0</v>
      </c>
      <c r="C3" s="134"/>
      <c r="D3" s="134"/>
      <c r="E3" s="134"/>
      <c r="F3" s="134"/>
      <c r="H3" s="135" t="s">
        <v>47</v>
      </c>
      <c r="I3" s="24" t="s">
        <v>4</v>
      </c>
      <c r="J3" s="23"/>
      <c r="K3" s="137" t="s">
        <v>8</v>
      </c>
      <c r="L3" s="137"/>
    </row>
    <row r="4" spans="1:12" ht="27" thickTop="1" thickBot="1" x14ac:dyDescent="0.25">
      <c r="B4" s="138" t="s">
        <v>47</v>
      </c>
      <c r="C4" s="5" t="s">
        <v>1</v>
      </c>
      <c r="D4" s="6" t="s">
        <v>49</v>
      </c>
      <c r="E4" s="6" t="s">
        <v>50</v>
      </c>
      <c r="F4" s="7" t="s">
        <v>2</v>
      </c>
      <c r="H4" s="136"/>
      <c r="I4" s="25" t="s">
        <v>5</v>
      </c>
      <c r="J4" s="23"/>
      <c r="K4" s="2" t="s">
        <v>9</v>
      </c>
      <c r="L4" s="2" t="s">
        <v>10</v>
      </c>
    </row>
    <row r="5" spans="1:12" ht="24.75" thickTop="1" x14ac:dyDescent="0.2">
      <c r="B5" s="8" t="s">
        <v>51</v>
      </c>
      <c r="C5" s="9">
        <v>7.9590093936806147E-2</v>
      </c>
      <c r="D5" s="10">
        <v>0.27066911021788992</v>
      </c>
      <c r="E5" s="11">
        <v>11710</v>
      </c>
      <c r="F5" s="12">
        <v>0</v>
      </c>
      <c r="H5" s="8" t="s">
        <v>51</v>
      </c>
      <c r="I5" s="26">
        <v>4.0899070230175257E-2</v>
      </c>
      <c r="J5" s="23"/>
      <c r="K5" s="3">
        <f>((1-C5)/D5)*I5</f>
        <v>0.13907722738780223</v>
      </c>
      <c r="L5" s="3">
        <f>((0-C5)/D5)*I5</f>
        <v>-1.2026347738488742E-2</v>
      </c>
    </row>
    <row r="6" spans="1:12" ht="24" x14ac:dyDescent="0.2">
      <c r="B6" s="13" t="s">
        <v>52</v>
      </c>
      <c r="C6" s="14">
        <v>7.4380871050384281E-2</v>
      </c>
      <c r="D6" s="15">
        <v>0.26240090896202006</v>
      </c>
      <c r="E6" s="16">
        <v>11710</v>
      </c>
      <c r="F6" s="17">
        <v>0</v>
      </c>
      <c r="H6" s="13" t="s">
        <v>52</v>
      </c>
      <c r="I6" s="27">
        <v>1.8387817017106713E-2</v>
      </c>
      <c r="J6" s="23"/>
      <c r="K6" s="3">
        <f t="shared" ref="K6:K16" si="0">((1-C6)/D6)*I6</f>
        <v>6.4863019103042555E-2</v>
      </c>
      <c r="L6" s="3">
        <f t="shared" ref="L6:L69" si="1">((0-C6)/D6)*I6</f>
        <v>-5.2122603227926978E-3</v>
      </c>
    </row>
    <row r="7" spans="1:12" ht="24" x14ac:dyDescent="0.2">
      <c r="B7" s="13" t="s">
        <v>53</v>
      </c>
      <c r="C7" s="14">
        <v>9.974380871050384E-2</v>
      </c>
      <c r="D7" s="15">
        <v>0.29967090319217354</v>
      </c>
      <c r="E7" s="16">
        <v>11710</v>
      </c>
      <c r="F7" s="17">
        <v>0</v>
      </c>
      <c r="H7" s="13" t="s">
        <v>53</v>
      </c>
      <c r="I7" s="27">
        <v>1.336222996979332E-2</v>
      </c>
      <c r="J7" s="23"/>
      <c r="K7" s="3">
        <f t="shared" si="0"/>
        <v>4.0142136362255484E-2</v>
      </c>
      <c r="L7" s="3">
        <f t="shared" si="1"/>
        <v>-4.4475446092880301E-3</v>
      </c>
    </row>
    <row r="8" spans="1:12" ht="24" x14ac:dyDescent="0.2">
      <c r="B8" s="13" t="s">
        <v>54</v>
      </c>
      <c r="C8" s="14">
        <v>0.11400512382578992</v>
      </c>
      <c r="D8" s="15">
        <v>0.31783105903934133</v>
      </c>
      <c r="E8" s="16">
        <v>11710</v>
      </c>
      <c r="F8" s="17">
        <v>0</v>
      </c>
      <c r="H8" s="13" t="s">
        <v>54</v>
      </c>
      <c r="I8" s="27">
        <v>2.5802213336594197E-3</v>
      </c>
      <c r="J8" s="23"/>
      <c r="K8" s="3">
        <f t="shared" si="0"/>
        <v>7.1926981835172448E-3</v>
      </c>
      <c r="L8" s="3">
        <f t="shared" si="1"/>
        <v>-9.2551827228872505E-4</v>
      </c>
    </row>
    <row r="9" spans="1:12" ht="24" x14ac:dyDescent="0.2">
      <c r="B9" s="13" t="s">
        <v>55</v>
      </c>
      <c r="C9" s="14">
        <v>0.28334756618274981</v>
      </c>
      <c r="D9" s="15">
        <v>0.45064294655923792</v>
      </c>
      <c r="E9" s="16">
        <v>11710</v>
      </c>
      <c r="F9" s="17">
        <v>0</v>
      </c>
      <c r="H9" s="13" t="s">
        <v>55</v>
      </c>
      <c r="I9" s="27">
        <v>-1.23676928075171E-2</v>
      </c>
      <c r="J9" s="23"/>
      <c r="K9" s="3">
        <f t="shared" si="0"/>
        <v>-1.9668203438852949E-2</v>
      </c>
      <c r="L9" s="3">
        <f t="shared" si="1"/>
        <v>7.7763464025398122E-3</v>
      </c>
    </row>
    <row r="10" spans="1:12" ht="24" x14ac:dyDescent="0.2">
      <c r="B10" s="13" t="s">
        <v>56</v>
      </c>
      <c r="C10" s="14">
        <v>3.8855678906917164E-2</v>
      </c>
      <c r="D10" s="15">
        <v>0.19325916441062202</v>
      </c>
      <c r="E10" s="16">
        <v>11710</v>
      </c>
      <c r="F10" s="17">
        <v>0</v>
      </c>
      <c r="H10" s="13" t="s">
        <v>56</v>
      </c>
      <c r="I10" s="27">
        <v>-6.1423413604116328E-3</v>
      </c>
      <c r="J10" s="23"/>
      <c r="K10" s="3">
        <f t="shared" si="0"/>
        <v>-3.0547977037876092E-2</v>
      </c>
      <c r="L10" s="3">
        <f t="shared" si="1"/>
        <v>1.2349470948230671E-3</v>
      </c>
    </row>
    <row r="11" spans="1:12" ht="24" x14ac:dyDescent="0.2">
      <c r="B11" s="13" t="s">
        <v>57</v>
      </c>
      <c r="C11" s="14">
        <v>8.6080273270708801E-2</v>
      </c>
      <c r="D11" s="15">
        <v>0.28049452512831863</v>
      </c>
      <c r="E11" s="16">
        <v>11710</v>
      </c>
      <c r="F11" s="17">
        <v>0</v>
      </c>
      <c r="H11" s="13" t="s">
        <v>57</v>
      </c>
      <c r="I11" s="27">
        <v>-2.7871170152154425E-2</v>
      </c>
      <c r="J11" s="23"/>
      <c r="K11" s="3">
        <f t="shared" si="0"/>
        <v>-9.0811085162641941E-2</v>
      </c>
      <c r="L11" s="3">
        <f t="shared" si="1"/>
        <v>8.5533146929492685E-3</v>
      </c>
    </row>
    <row r="12" spans="1:12" ht="24" x14ac:dyDescent="0.2">
      <c r="B12" s="13" t="s">
        <v>58</v>
      </c>
      <c r="C12" s="14">
        <v>5.9607173356105901E-2</v>
      </c>
      <c r="D12" s="15">
        <v>0.23676770369241726</v>
      </c>
      <c r="E12" s="16">
        <v>11710</v>
      </c>
      <c r="F12" s="17">
        <v>0</v>
      </c>
      <c r="H12" s="13" t="s">
        <v>58</v>
      </c>
      <c r="I12" s="27">
        <v>-8.8585321403336875E-4</v>
      </c>
      <c r="J12" s="23"/>
      <c r="K12" s="3">
        <f t="shared" si="0"/>
        <v>-3.5184275344352948E-3</v>
      </c>
      <c r="L12" s="3">
        <f t="shared" si="1"/>
        <v>2.2301692871738434E-4</v>
      </c>
    </row>
    <row r="13" spans="1:12" ht="24" x14ac:dyDescent="0.2">
      <c r="B13" s="13" t="s">
        <v>59</v>
      </c>
      <c r="C13" s="14">
        <v>7.5064047822374039E-2</v>
      </c>
      <c r="D13" s="15">
        <v>0.26350591288538155</v>
      </c>
      <c r="E13" s="16">
        <v>11710</v>
      </c>
      <c r="F13" s="17">
        <v>0</v>
      </c>
      <c r="H13" s="13" t="s">
        <v>59</v>
      </c>
      <c r="I13" s="27">
        <v>-1.9452016700330955E-2</v>
      </c>
      <c r="J13" s="23"/>
      <c r="K13" s="3">
        <f t="shared" si="0"/>
        <v>-6.8278807831996177E-2</v>
      </c>
      <c r="L13" s="3">
        <f t="shared" si="1"/>
        <v>5.5412309190586871E-3</v>
      </c>
    </row>
    <row r="14" spans="1:12" ht="24" x14ac:dyDescent="0.2">
      <c r="B14" s="13" t="s">
        <v>60</v>
      </c>
      <c r="C14" s="14">
        <v>4.6968403074295478E-3</v>
      </c>
      <c r="D14" s="15">
        <v>6.8375282414694857E-2</v>
      </c>
      <c r="E14" s="16">
        <v>11710</v>
      </c>
      <c r="F14" s="17">
        <v>0</v>
      </c>
      <c r="H14" s="13" t="s">
        <v>60</v>
      </c>
      <c r="I14" s="27">
        <v>-3.6821510941802585E-3</v>
      </c>
      <c r="J14" s="23"/>
      <c r="K14" s="3">
        <f t="shared" si="0"/>
        <v>-5.3599144150890336E-2</v>
      </c>
      <c r="L14" s="3">
        <f t="shared" si="1"/>
        <v>2.5293461418266568E-4</v>
      </c>
    </row>
    <row r="15" spans="1:12" ht="24" x14ac:dyDescent="0.2">
      <c r="B15" s="13" t="s">
        <v>61</v>
      </c>
      <c r="C15" s="14">
        <v>5.123825789923143E-4</v>
      </c>
      <c r="D15" s="15">
        <v>2.2631035777993851E-2</v>
      </c>
      <c r="E15" s="16">
        <v>11710</v>
      </c>
      <c r="F15" s="17">
        <v>0</v>
      </c>
      <c r="H15" s="13" t="s">
        <v>61</v>
      </c>
      <c r="I15" s="27">
        <v>1.0234340959423766E-3</v>
      </c>
      <c r="J15" s="23"/>
      <c r="K15" s="3">
        <f t="shared" si="0"/>
        <v>4.519942066175929E-2</v>
      </c>
      <c r="L15" s="3">
        <f t="shared" si="1"/>
        <v>-2.3171268281831492E-5</v>
      </c>
    </row>
    <row r="16" spans="1:12" ht="24" x14ac:dyDescent="0.2">
      <c r="B16" s="13" t="s">
        <v>62</v>
      </c>
      <c r="C16" s="14">
        <v>4.4406490179333905E-3</v>
      </c>
      <c r="D16" s="15">
        <v>6.6492911058487689E-2</v>
      </c>
      <c r="E16" s="16">
        <v>11710</v>
      </c>
      <c r="F16" s="17">
        <v>0</v>
      </c>
      <c r="H16" s="13" t="s">
        <v>62</v>
      </c>
      <c r="I16" s="27">
        <v>3.1740171239467811E-4</v>
      </c>
      <c r="J16" s="23"/>
      <c r="K16" s="3">
        <f t="shared" si="0"/>
        <v>4.7522696444180796E-3</v>
      </c>
      <c r="L16" s="3">
        <f t="shared" si="1"/>
        <v>-2.1197291260056631E-5</v>
      </c>
    </row>
    <row r="17" spans="2:12" ht="48" x14ac:dyDescent="0.2">
      <c r="B17" s="13" t="s">
        <v>63</v>
      </c>
      <c r="C17" s="14">
        <v>4.8163962425277533E-2</v>
      </c>
      <c r="D17" s="15">
        <v>0.21412171875895064</v>
      </c>
      <c r="E17" s="16">
        <v>11710</v>
      </c>
      <c r="F17" s="17">
        <v>0</v>
      </c>
      <c r="H17" s="13" t="s">
        <v>63</v>
      </c>
      <c r="I17" s="27">
        <v>-2.1933583406486018E-2</v>
      </c>
      <c r="J17" s="23"/>
      <c r="K17" s="3">
        <f>((1-C17)/D17)*I17</f>
        <v>-9.7501436287960083E-2</v>
      </c>
      <c r="L17" s="3">
        <f t="shared" si="1"/>
        <v>4.9336811471747252E-3</v>
      </c>
    </row>
    <row r="18" spans="2:12" ht="24" x14ac:dyDescent="0.2">
      <c r="B18" s="13" t="s">
        <v>64</v>
      </c>
      <c r="C18" s="14">
        <v>2.7668659265584969E-2</v>
      </c>
      <c r="D18" s="15">
        <v>0.16402866274909811</v>
      </c>
      <c r="E18" s="16">
        <v>11710</v>
      </c>
      <c r="F18" s="17">
        <v>0</v>
      </c>
      <c r="H18" s="13" t="s">
        <v>64</v>
      </c>
      <c r="I18" s="27">
        <v>2.3376400404855356E-2</v>
      </c>
      <c r="J18" s="23"/>
      <c r="K18" s="3">
        <f t="shared" ref="K18:K81" si="2">((1-C18)/D18)*I18</f>
        <v>0.13857094465230899</v>
      </c>
      <c r="L18" s="3">
        <f t="shared" si="1"/>
        <v>-3.9431746063014325E-3</v>
      </c>
    </row>
    <row r="19" spans="2:12" ht="24" x14ac:dyDescent="0.2">
      <c r="B19" s="13" t="s">
        <v>65</v>
      </c>
      <c r="C19" s="14">
        <v>3.3304867634500429E-3</v>
      </c>
      <c r="D19" s="15">
        <v>5.7616647874036156E-2</v>
      </c>
      <c r="E19" s="16">
        <v>11710</v>
      </c>
      <c r="F19" s="17">
        <v>0</v>
      </c>
      <c r="H19" s="13" t="s">
        <v>65</v>
      </c>
      <c r="I19" s="27">
        <v>3.9623579904199766E-3</v>
      </c>
      <c r="J19" s="23"/>
      <c r="K19" s="3">
        <f t="shared" si="2"/>
        <v>6.8542019629719675E-2</v>
      </c>
      <c r="L19" s="3">
        <f t="shared" si="1"/>
        <v>-2.2904110749370811E-4</v>
      </c>
    </row>
    <row r="20" spans="2:12" ht="24" x14ac:dyDescent="0.2">
      <c r="B20" s="13" t="s">
        <v>66</v>
      </c>
      <c r="C20" s="14">
        <v>5.123825789923143E-4</v>
      </c>
      <c r="D20" s="15">
        <v>2.2631035777993705E-2</v>
      </c>
      <c r="E20" s="16">
        <v>11710</v>
      </c>
      <c r="F20" s="17">
        <v>0</v>
      </c>
      <c r="H20" s="13" t="s">
        <v>66</v>
      </c>
      <c r="I20" s="27">
        <v>1.5673521055695014E-3</v>
      </c>
      <c r="J20" s="23"/>
      <c r="K20" s="3">
        <f t="shared" si="2"/>
        <v>6.922126927918891E-2</v>
      </c>
      <c r="L20" s="3">
        <f t="shared" si="1"/>
        <v>-3.548595485946117E-5</v>
      </c>
    </row>
    <row r="21" spans="2:12" ht="24" x14ac:dyDescent="0.2">
      <c r="B21" s="13" t="s">
        <v>67</v>
      </c>
      <c r="C21" s="14">
        <v>1.6481639624252777E-2</v>
      </c>
      <c r="D21" s="15">
        <v>0.12732391599497597</v>
      </c>
      <c r="E21" s="16">
        <v>11710</v>
      </c>
      <c r="F21" s="17">
        <v>0</v>
      </c>
      <c r="H21" s="13" t="s">
        <v>67</v>
      </c>
      <c r="I21" s="27">
        <v>1.9879662426999647E-2</v>
      </c>
      <c r="J21" s="23"/>
      <c r="K21" s="3">
        <f t="shared" si="2"/>
        <v>0.15356119737785584</v>
      </c>
      <c r="L21" s="3">
        <f t="shared" si="1"/>
        <v>-2.5733533987953618E-3</v>
      </c>
    </row>
    <row r="22" spans="2:12" ht="24" x14ac:dyDescent="0.2">
      <c r="B22" s="13" t="s">
        <v>68</v>
      </c>
      <c r="C22" s="14">
        <v>0.11648163962425277</v>
      </c>
      <c r="D22" s="15">
        <v>0.3208152997187797</v>
      </c>
      <c r="E22" s="16">
        <v>11710</v>
      </c>
      <c r="F22" s="17">
        <v>0</v>
      </c>
      <c r="H22" s="13" t="s">
        <v>68</v>
      </c>
      <c r="I22" s="27">
        <v>5.0680414387839309E-2</v>
      </c>
      <c r="J22" s="23"/>
      <c r="K22" s="3">
        <f t="shared" si="2"/>
        <v>0.13957275934893976</v>
      </c>
      <c r="L22" s="3">
        <f t="shared" si="1"/>
        <v>-1.8401048110569671E-2</v>
      </c>
    </row>
    <row r="23" spans="2:12" ht="24" x14ac:dyDescent="0.2">
      <c r="B23" s="13" t="s">
        <v>69</v>
      </c>
      <c r="C23" s="14">
        <v>1.2809564474807857E-2</v>
      </c>
      <c r="D23" s="15">
        <v>0.11245692291823196</v>
      </c>
      <c r="E23" s="16">
        <v>11710</v>
      </c>
      <c r="F23" s="17">
        <v>0</v>
      </c>
      <c r="H23" s="13" t="s">
        <v>69</v>
      </c>
      <c r="I23" s="27">
        <v>1.455490185419555E-2</v>
      </c>
      <c r="J23" s="23"/>
      <c r="K23" s="3">
        <f t="shared" si="2"/>
        <v>0.1277685670887253</v>
      </c>
      <c r="L23" s="3">
        <f t="shared" si="1"/>
        <v>-1.6578966317741175E-3</v>
      </c>
    </row>
    <row r="24" spans="2:12" ht="24" x14ac:dyDescent="0.2">
      <c r="B24" s="13" t="s">
        <v>70</v>
      </c>
      <c r="C24" s="14">
        <v>9.3936806148590946E-4</v>
      </c>
      <c r="D24" s="15">
        <v>3.0636021280922361E-2</v>
      </c>
      <c r="E24" s="16">
        <v>11710</v>
      </c>
      <c r="F24" s="17">
        <v>0</v>
      </c>
      <c r="H24" s="13" t="s">
        <v>70</v>
      </c>
      <c r="I24" s="27">
        <v>3.2004372828091706E-3</v>
      </c>
      <c r="J24" s="23"/>
      <c r="K24" s="3">
        <f t="shared" si="2"/>
        <v>0.10436834682034944</v>
      </c>
      <c r="L24" s="3">
        <f t="shared" si="1"/>
        <v>-9.8132474145127256E-5</v>
      </c>
    </row>
    <row r="25" spans="2:12" ht="24" x14ac:dyDescent="0.2">
      <c r="B25" s="13" t="s">
        <v>71</v>
      </c>
      <c r="C25" s="14">
        <v>9.3936806148590946E-4</v>
      </c>
      <c r="D25" s="15">
        <v>3.0636021280923097E-2</v>
      </c>
      <c r="E25" s="16">
        <v>11710</v>
      </c>
      <c r="F25" s="17">
        <v>0</v>
      </c>
      <c r="H25" s="13" t="s">
        <v>71</v>
      </c>
      <c r="I25" s="27">
        <v>2.427435464319849E-3</v>
      </c>
      <c r="J25" s="23"/>
      <c r="K25" s="3">
        <f t="shared" si="2"/>
        <v>7.9160253439420389E-2</v>
      </c>
      <c r="L25" s="3">
        <f t="shared" si="1"/>
        <v>-7.44305314841973E-5</v>
      </c>
    </row>
    <row r="26" spans="2:12" ht="24" x14ac:dyDescent="0.2">
      <c r="B26" s="13" t="s">
        <v>72</v>
      </c>
      <c r="C26" s="14">
        <v>8.881298035866781E-3</v>
      </c>
      <c r="D26" s="15">
        <v>9.3825222336123906E-2</v>
      </c>
      <c r="E26" s="16">
        <v>11710</v>
      </c>
      <c r="F26" s="17">
        <v>0</v>
      </c>
      <c r="H26" s="13" t="s">
        <v>72</v>
      </c>
      <c r="I26" s="27">
        <v>4.8542461376328066E-3</v>
      </c>
      <c r="J26" s="23"/>
      <c r="K26" s="3">
        <f t="shared" si="2"/>
        <v>5.1277620357875628E-2</v>
      </c>
      <c r="L26" s="3">
        <f t="shared" si="1"/>
        <v>-4.5949272076676424E-4</v>
      </c>
    </row>
    <row r="27" spans="2:12" ht="24" x14ac:dyDescent="0.2">
      <c r="B27" s="13" t="s">
        <v>73</v>
      </c>
      <c r="C27" s="14">
        <v>0.24773697694278393</v>
      </c>
      <c r="D27" s="15">
        <v>0.43171667033795025</v>
      </c>
      <c r="E27" s="16">
        <v>11710</v>
      </c>
      <c r="F27" s="17">
        <v>0</v>
      </c>
      <c r="H27" s="13" t="s">
        <v>73</v>
      </c>
      <c r="I27" s="27">
        <v>2.0854119248317252E-3</v>
      </c>
      <c r="J27" s="23"/>
      <c r="K27" s="3">
        <f t="shared" si="2"/>
        <v>3.6338144590650919E-3</v>
      </c>
      <c r="L27" s="3">
        <f t="shared" si="1"/>
        <v>-1.1966960773921935E-3</v>
      </c>
    </row>
    <row r="28" spans="2:12" ht="24" x14ac:dyDescent="0.2">
      <c r="B28" s="13" t="s">
        <v>74</v>
      </c>
      <c r="C28" s="14">
        <v>0.24765157984628522</v>
      </c>
      <c r="D28" s="15">
        <v>0.43166675504988533</v>
      </c>
      <c r="E28" s="16">
        <v>11710</v>
      </c>
      <c r="F28" s="17">
        <v>0</v>
      </c>
      <c r="H28" s="13" t="s">
        <v>74</v>
      </c>
      <c r="I28" s="27">
        <v>-4.6792423268472071E-2</v>
      </c>
      <c r="J28" s="23"/>
      <c r="K28" s="3">
        <f t="shared" si="2"/>
        <v>-8.1554127829766579E-2</v>
      </c>
      <c r="L28" s="3">
        <f t="shared" si="1"/>
        <v>2.6845286118765386E-2</v>
      </c>
    </row>
    <row r="29" spans="2:12" ht="24" x14ac:dyDescent="0.2">
      <c r="B29" s="13" t="s">
        <v>75</v>
      </c>
      <c r="C29" s="14">
        <v>2.9888983774551663E-3</v>
      </c>
      <c r="D29" s="15">
        <v>5.4591385456179309E-2</v>
      </c>
      <c r="E29" s="16">
        <v>11710</v>
      </c>
      <c r="F29" s="17">
        <v>0</v>
      </c>
      <c r="H29" s="13" t="s">
        <v>75</v>
      </c>
      <c r="I29" s="27">
        <v>-1.7917438245859549E-4</v>
      </c>
      <c r="J29" s="23"/>
      <c r="K29" s="3">
        <f t="shared" si="2"/>
        <v>-3.2722900682009156E-3</v>
      </c>
      <c r="L29" s="3">
        <f t="shared" si="1"/>
        <v>9.8098631594888259E-6</v>
      </c>
    </row>
    <row r="30" spans="2:12" ht="24" x14ac:dyDescent="0.2">
      <c r="B30" s="13" t="s">
        <v>76</v>
      </c>
      <c r="C30" s="14">
        <v>1.2980358667805293E-2</v>
      </c>
      <c r="D30" s="15">
        <v>0.11319436004727286</v>
      </c>
      <c r="E30" s="16">
        <v>11710</v>
      </c>
      <c r="F30" s="17">
        <v>0</v>
      </c>
      <c r="H30" s="13" t="s">
        <v>76</v>
      </c>
      <c r="I30" s="27">
        <v>-8.172191667831499E-3</v>
      </c>
      <c r="J30" s="23"/>
      <c r="K30" s="3">
        <f t="shared" si="2"/>
        <v>-7.1258971608765487E-2</v>
      </c>
      <c r="L30" s="3">
        <f t="shared" si="1"/>
        <v>9.3713131030735025E-4</v>
      </c>
    </row>
    <row r="31" spans="2:12" ht="24" x14ac:dyDescent="0.2">
      <c r="B31" s="13" t="s">
        <v>77</v>
      </c>
      <c r="C31" s="14">
        <v>4.321093082835184E-2</v>
      </c>
      <c r="D31" s="15">
        <v>0.20334029906223924</v>
      </c>
      <c r="E31" s="16">
        <v>11710</v>
      </c>
      <c r="F31" s="17">
        <v>0</v>
      </c>
      <c r="H31" s="13" t="s">
        <v>77</v>
      </c>
      <c r="I31" s="27">
        <v>-2.4550565881427705E-2</v>
      </c>
      <c r="J31" s="23"/>
      <c r="K31" s="3">
        <f t="shared" si="2"/>
        <v>-0.11551922164793615</v>
      </c>
      <c r="L31" s="3">
        <f t="shared" si="1"/>
        <v>5.2171301458278918E-3</v>
      </c>
    </row>
    <row r="32" spans="2:12" ht="24" x14ac:dyDescent="0.2">
      <c r="B32" s="13" t="s">
        <v>78</v>
      </c>
      <c r="C32" s="14">
        <v>3.4158838599487618E-4</v>
      </c>
      <c r="D32" s="15">
        <v>1.847974205858614E-2</v>
      </c>
      <c r="E32" s="16">
        <v>11710</v>
      </c>
      <c r="F32" s="17">
        <v>0</v>
      </c>
      <c r="H32" s="13" t="s">
        <v>78</v>
      </c>
      <c r="I32" s="27">
        <v>7.233273235714503E-4</v>
      </c>
      <c r="J32" s="23"/>
      <c r="K32" s="3">
        <f t="shared" si="2"/>
        <v>3.9128264943637824E-2</v>
      </c>
      <c r="L32" s="3">
        <f t="shared" si="1"/>
        <v>-1.3370328017644907E-5</v>
      </c>
    </row>
    <row r="33" spans="2:12" ht="36" x14ac:dyDescent="0.2">
      <c r="B33" s="13" t="s">
        <v>79</v>
      </c>
      <c r="C33" s="14">
        <v>2.5619128949615715E-4</v>
      </c>
      <c r="D33" s="15">
        <v>1.6004609641434117E-2</v>
      </c>
      <c r="E33" s="16">
        <v>11710</v>
      </c>
      <c r="F33" s="17">
        <v>0</v>
      </c>
      <c r="H33" s="13" t="s">
        <v>79</v>
      </c>
      <c r="I33" s="27">
        <v>1.504270933892077E-3</v>
      </c>
      <c r="J33" s="23"/>
      <c r="K33" s="3">
        <f t="shared" si="2"/>
        <v>9.3965775265669876E-2</v>
      </c>
      <c r="L33" s="3">
        <f t="shared" si="1"/>
        <v>-2.4079382061758744E-5</v>
      </c>
    </row>
    <row r="34" spans="2:12" ht="36" x14ac:dyDescent="0.2">
      <c r="B34" s="13" t="s">
        <v>80</v>
      </c>
      <c r="C34" s="14">
        <v>7.0025619128949619E-3</v>
      </c>
      <c r="D34" s="15">
        <v>8.3391365867211742E-2</v>
      </c>
      <c r="E34" s="16">
        <v>11710</v>
      </c>
      <c r="F34" s="17">
        <v>0</v>
      </c>
      <c r="H34" s="13" t="s">
        <v>80</v>
      </c>
      <c r="I34" s="27">
        <v>6.9923585445444752E-3</v>
      </c>
      <c r="J34" s="23"/>
      <c r="K34" s="3">
        <f t="shared" si="2"/>
        <v>8.3262746073441918E-2</v>
      </c>
      <c r="L34" s="3">
        <f t="shared" si="1"/>
        <v>-5.8716418799640842E-4</v>
      </c>
    </row>
    <row r="35" spans="2:12" ht="36" x14ac:dyDescent="0.2">
      <c r="B35" s="13" t="s">
        <v>81</v>
      </c>
      <c r="C35" s="14">
        <v>4.0990606319385144E-3</v>
      </c>
      <c r="D35" s="15">
        <v>6.3895281333257906E-2</v>
      </c>
      <c r="E35" s="16">
        <v>11710</v>
      </c>
      <c r="F35" s="17">
        <v>0</v>
      </c>
      <c r="H35" s="13" t="s">
        <v>81</v>
      </c>
      <c r="I35" s="27">
        <v>5.0555122739398793E-3</v>
      </c>
      <c r="J35" s="23"/>
      <c r="K35" s="3">
        <f t="shared" si="2"/>
        <v>7.8797515521429426E-2</v>
      </c>
      <c r="L35" s="3">
        <f t="shared" si="1"/>
        <v>-3.2432522252003195E-4</v>
      </c>
    </row>
    <row r="36" spans="2:12" ht="36" x14ac:dyDescent="0.2">
      <c r="B36" s="13" t="s">
        <v>82</v>
      </c>
      <c r="C36" s="14">
        <v>5.9777967549103333E-4</v>
      </c>
      <c r="D36" s="15">
        <v>2.4443268141567484E-2</v>
      </c>
      <c r="E36" s="16">
        <v>11710</v>
      </c>
      <c r="F36" s="17">
        <v>0</v>
      </c>
      <c r="H36" s="13" t="s">
        <v>82</v>
      </c>
      <c r="I36" s="27">
        <v>9.7835439374500607E-4</v>
      </c>
      <c r="J36" s="23"/>
      <c r="K36" s="3">
        <f t="shared" si="2"/>
        <v>4.0001588482770543E-2</v>
      </c>
      <c r="L36" s="3">
        <f t="shared" si="1"/>
        <v>-2.3926439321489683E-5</v>
      </c>
    </row>
    <row r="37" spans="2:12" ht="36" x14ac:dyDescent="0.2">
      <c r="B37" s="13" t="s">
        <v>83</v>
      </c>
      <c r="C37" s="14">
        <v>8.8812980358667793E-3</v>
      </c>
      <c r="D37" s="15">
        <v>9.382522233612639E-2</v>
      </c>
      <c r="E37" s="16">
        <v>11710</v>
      </c>
      <c r="F37" s="17">
        <v>0</v>
      </c>
      <c r="H37" s="13" t="s">
        <v>83</v>
      </c>
      <c r="I37" s="27">
        <v>5.7246037589363617E-3</v>
      </c>
      <c r="J37" s="23"/>
      <c r="K37" s="3">
        <f t="shared" si="2"/>
        <v>6.0471605667929057E-2</v>
      </c>
      <c r="L37" s="3">
        <f t="shared" si="1"/>
        <v>-5.4187894101883683E-4</v>
      </c>
    </row>
    <row r="38" spans="2:12" ht="36" x14ac:dyDescent="0.2">
      <c r="B38" s="13" t="s">
        <v>84</v>
      </c>
      <c r="C38" s="14">
        <v>0.19180187873612298</v>
      </c>
      <c r="D38" s="15">
        <v>0.39373488151101299</v>
      </c>
      <c r="E38" s="16">
        <v>11710</v>
      </c>
      <c r="F38" s="17">
        <v>0</v>
      </c>
      <c r="H38" s="13" t="s">
        <v>84</v>
      </c>
      <c r="I38" s="27">
        <v>1.553547067851287E-2</v>
      </c>
      <c r="J38" s="23"/>
      <c r="K38" s="3">
        <f t="shared" si="2"/>
        <v>3.1888813526349861E-2</v>
      </c>
      <c r="L38" s="3">
        <f t="shared" si="1"/>
        <v>-7.5678650866633336E-3</v>
      </c>
    </row>
    <row r="39" spans="2:12" ht="36" x14ac:dyDescent="0.2">
      <c r="B39" s="13" t="s">
        <v>85</v>
      </c>
      <c r="C39" s="14">
        <v>6.9940222032450899E-2</v>
      </c>
      <c r="D39" s="15">
        <v>0.25505713636244742</v>
      </c>
      <c r="E39" s="16">
        <v>11710</v>
      </c>
      <c r="F39" s="17">
        <v>0</v>
      </c>
      <c r="H39" s="13" t="s">
        <v>85</v>
      </c>
      <c r="I39" s="27">
        <v>-1.2971180719495094E-2</v>
      </c>
      <c r="J39" s="23"/>
      <c r="K39" s="3">
        <f t="shared" si="2"/>
        <v>-4.7299101809122189E-2</v>
      </c>
      <c r="L39" s="3">
        <f t="shared" si="1"/>
        <v>3.556878558596187E-3</v>
      </c>
    </row>
    <row r="40" spans="2:12" ht="36" x14ac:dyDescent="0.2">
      <c r="B40" s="13" t="s">
        <v>86</v>
      </c>
      <c r="C40" s="14">
        <v>8.5397096498719043E-4</v>
      </c>
      <c r="D40" s="15">
        <v>2.9211548558143542E-2</v>
      </c>
      <c r="E40" s="16">
        <v>11710</v>
      </c>
      <c r="F40" s="17">
        <v>0</v>
      </c>
      <c r="H40" s="13" t="s">
        <v>86</v>
      </c>
      <c r="I40" s="27">
        <v>1.4149423404989829E-3</v>
      </c>
      <c r="J40" s="23"/>
      <c r="K40" s="3">
        <f t="shared" si="2"/>
        <v>4.8396407948353967E-2</v>
      </c>
      <c r="L40" s="3">
        <f t="shared" si="1"/>
        <v>-4.1364451237909369E-5</v>
      </c>
    </row>
    <row r="41" spans="2:12" ht="36" x14ac:dyDescent="0.2">
      <c r="B41" s="13" t="s">
        <v>87</v>
      </c>
      <c r="C41" s="14">
        <v>5.1238257899231428E-3</v>
      </c>
      <c r="D41" s="15">
        <v>7.1400333012110948E-2</v>
      </c>
      <c r="E41" s="16">
        <v>11710</v>
      </c>
      <c r="F41" s="17">
        <v>0</v>
      </c>
      <c r="H41" s="13" t="s">
        <v>87</v>
      </c>
      <c r="I41" s="27">
        <v>-2.5755180910423565E-3</v>
      </c>
      <c r="J41" s="23"/>
      <c r="K41" s="3">
        <f t="shared" si="2"/>
        <v>-3.5886689556341965E-2</v>
      </c>
      <c r="L41" s="3">
        <f t="shared" si="1"/>
        <v>1.8482415222150365E-4</v>
      </c>
    </row>
    <row r="42" spans="2:12" ht="24" x14ac:dyDescent="0.2">
      <c r="B42" s="13" t="s">
        <v>88</v>
      </c>
      <c r="C42" s="14">
        <v>7.2587532023911184E-3</v>
      </c>
      <c r="D42" s="15">
        <v>8.4892161792542747E-2</v>
      </c>
      <c r="E42" s="16">
        <v>11710</v>
      </c>
      <c r="F42" s="17">
        <v>0</v>
      </c>
      <c r="H42" s="13" t="s">
        <v>88</v>
      </c>
      <c r="I42" s="27">
        <v>7.2757218933812125E-3</v>
      </c>
      <c r="J42" s="23"/>
      <c r="K42" s="3">
        <f t="shared" si="2"/>
        <v>8.5083346580796027E-2</v>
      </c>
      <c r="L42" s="3">
        <f t="shared" si="1"/>
        <v>-6.2211479220366985E-4</v>
      </c>
    </row>
    <row r="43" spans="2:12" ht="24" x14ac:dyDescent="0.2">
      <c r="B43" s="13" t="s">
        <v>89</v>
      </c>
      <c r="C43" s="14">
        <v>0.2398804440649018</v>
      </c>
      <c r="D43" s="15">
        <v>0.42702855767511833</v>
      </c>
      <c r="E43" s="16">
        <v>11710</v>
      </c>
      <c r="F43" s="17">
        <v>0</v>
      </c>
      <c r="H43" s="13" t="s">
        <v>89</v>
      </c>
      <c r="I43" s="27">
        <v>6.5284192668203622E-2</v>
      </c>
      <c r="J43" s="23"/>
      <c r="K43" s="3">
        <f t="shared" si="2"/>
        <v>0.11620719656480191</v>
      </c>
      <c r="L43" s="3">
        <f t="shared" si="1"/>
        <v>-3.6672959796711452E-2</v>
      </c>
    </row>
    <row r="44" spans="2:12" ht="24" x14ac:dyDescent="0.2">
      <c r="B44" s="13" t="s">
        <v>90</v>
      </c>
      <c r="C44" s="14">
        <v>5.1238257899231428E-3</v>
      </c>
      <c r="D44" s="15">
        <v>7.1400333012111572E-2</v>
      </c>
      <c r="E44" s="16">
        <v>11710</v>
      </c>
      <c r="F44" s="17">
        <v>0</v>
      </c>
      <c r="H44" s="13" t="s">
        <v>90</v>
      </c>
      <c r="I44" s="27">
        <v>7.7881862710131302E-3</v>
      </c>
      <c r="J44" s="23"/>
      <c r="K44" s="3">
        <f t="shared" si="2"/>
        <v>0.10851883505958794</v>
      </c>
      <c r="L44" s="3">
        <f t="shared" si="1"/>
        <v>-5.588952878605388E-4</v>
      </c>
    </row>
    <row r="45" spans="2:12" ht="24" x14ac:dyDescent="0.2">
      <c r="B45" s="13" t="s">
        <v>91</v>
      </c>
      <c r="C45" s="14">
        <v>9.3936806148590935E-4</v>
      </c>
      <c r="D45" s="15">
        <v>3.0636021280922889E-2</v>
      </c>
      <c r="E45" s="16">
        <v>11710</v>
      </c>
      <c r="F45" s="17">
        <v>0</v>
      </c>
      <c r="H45" s="13" t="s">
        <v>91</v>
      </c>
      <c r="I45" s="27">
        <v>1.91547984375567E-3</v>
      </c>
      <c r="J45" s="23"/>
      <c r="K45" s="3">
        <f t="shared" si="2"/>
        <v>6.2465046802917541E-2</v>
      </c>
      <c r="L45" s="3">
        <f t="shared" si="1"/>
        <v>-5.8732841681519179E-5</v>
      </c>
    </row>
    <row r="46" spans="2:12" ht="24" x14ac:dyDescent="0.2">
      <c r="B46" s="13" t="s">
        <v>92</v>
      </c>
      <c r="C46" s="14">
        <v>3.1767719897523486E-2</v>
      </c>
      <c r="D46" s="15">
        <v>0.1753885936532982</v>
      </c>
      <c r="E46" s="16">
        <v>11710</v>
      </c>
      <c r="F46" s="17">
        <v>0</v>
      </c>
      <c r="H46" s="13" t="s">
        <v>92</v>
      </c>
      <c r="I46" s="27">
        <v>3.8369500523425704E-3</v>
      </c>
      <c r="J46" s="23"/>
      <c r="K46" s="3">
        <f t="shared" si="2"/>
        <v>2.1181872893985095E-2</v>
      </c>
      <c r="L46" s="3">
        <f t="shared" si="1"/>
        <v>-6.9497766065994499E-4</v>
      </c>
    </row>
    <row r="47" spans="2:12" ht="24" x14ac:dyDescent="0.2">
      <c r="B47" s="13" t="s">
        <v>93</v>
      </c>
      <c r="C47" s="14">
        <v>2.9888983774551663E-3</v>
      </c>
      <c r="D47" s="15">
        <v>5.459138545617908E-2</v>
      </c>
      <c r="E47" s="16">
        <v>11710</v>
      </c>
      <c r="F47" s="17">
        <v>0</v>
      </c>
      <c r="H47" s="13" t="s">
        <v>93</v>
      </c>
      <c r="I47" s="27">
        <v>3.5526944579017321E-3</v>
      </c>
      <c r="J47" s="23"/>
      <c r="K47" s="3">
        <f t="shared" si="2"/>
        <v>6.4883420444497908E-2</v>
      </c>
      <c r="L47" s="3">
        <f t="shared" si="1"/>
        <v>-1.94511324673013E-4</v>
      </c>
    </row>
    <row r="48" spans="2:12" ht="24" x14ac:dyDescent="0.2">
      <c r="B48" s="13" t="s">
        <v>94</v>
      </c>
      <c r="C48" s="14">
        <v>3.6549957301451746E-2</v>
      </c>
      <c r="D48" s="15">
        <v>0.18766210421351501</v>
      </c>
      <c r="E48" s="16">
        <v>11710</v>
      </c>
      <c r="F48" s="17">
        <v>0</v>
      </c>
      <c r="H48" s="13" t="s">
        <v>94</v>
      </c>
      <c r="I48" s="27">
        <v>8.6374651843305495E-3</v>
      </c>
      <c r="J48" s="23"/>
      <c r="K48" s="3">
        <f t="shared" si="2"/>
        <v>4.4344414848840732E-2</v>
      </c>
      <c r="L48" s="3">
        <f t="shared" si="1"/>
        <v>-1.6822734936450833E-3</v>
      </c>
    </row>
    <row r="49" spans="2:12" ht="24" x14ac:dyDescent="0.2">
      <c r="B49" s="13" t="s">
        <v>95</v>
      </c>
      <c r="C49" s="14">
        <v>0.63262169086251074</v>
      </c>
      <c r="D49" s="15">
        <v>0.48211133161750586</v>
      </c>
      <c r="E49" s="16">
        <v>11710</v>
      </c>
      <c r="F49" s="17">
        <v>0</v>
      </c>
      <c r="H49" s="13" t="s">
        <v>95</v>
      </c>
      <c r="I49" s="27">
        <v>-6.5993698676360998E-2</v>
      </c>
      <c r="J49" s="23"/>
      <c r="K49" s="3">
        <f t="shared" si="2"/>
        <v>-5.0288495298603603E-2</v>
      </c>
      <c r="L49" s="3">
        <f t="shared" si="1"/>
        <v>8.6596274563471784E-2</v>
      </c>
    </row>
    <row r="50" spans="2:12" ht="24" x14ac:dyDescent="0.2">
      <c r="B50" s="13" t="s">
        <v>96</v>
      </c>
      <c r="C50" s="14">
        <v>1.0247651579846284E-3</v>
      </c>
      <c r="D50" s="15">
        <v>3.1996913040350169E-2</v>
      </c>
      <c r="E50" s="16">
        <v>11710</v>
      </c>
      <c r="F50" s="17">
        <v>0</v>
      </c>
      <c r="H50" s="13" t="s">
        <v>96</v>
      </c>
      <c r="I50" s="27">
        <v>-1.2546396387222696E-3</v>
      </c>
      <c r="J50" s="23"/>
      <c r="K50" s="3">
        <f t="shared" si="2"/>
        <v>-3.9171088978306144E-2</v>
      </c>
      <c r="L50" s="3">
        <f t="shared" si="1"/>
        <v>4.0182344652049375E-5</v>
      </c>
    </row>
    <row r="51" spans="2:12" ht="24" x14ac:dyDescent="0.2">
      <c r="B51" s="13" t="s">
        <v>97</v>
      </c>
      <c r="C51" s="14">
        <v>5.123825789923143E-4</v>
      </c>
      <c r="D51" s="15">
        <v>2.2631035777994066E-2</v>
      </c>
      <c r="E51" s="16">
        <v>11710</v>
      </c>
      <c r="F51" s="17">
        <v>0</v>
      </c>
      <c r="H51" s="13" t="s">
        <v>97</v>
      </c>
      <c r="I51" s="27">
        <v>-1.9305229286564862E-4</v>
      </c>
      <c r="J51" s="23"/>
      <c r="K51" s="3">
        <f t="shared" si="2"/>
        <v>-8.5260514864093622E-3</v>
      </c>
      <c r="L51" s="3">
        <f t="shared" si="1"/>
        <v>4.3708397913923598E-6</v>
      </c>
    </row>
    <row r="52" spans="2:12" ht="24" x14ac:dyDescent="0.2">
      <c r="B52" s="13" t="s">
        <v>98</v>
      </c>
      <c r="C52" s="14">
        <v>1.1016225448334756E-2</v>
      </c>
      <c r="D52" s="15">
        <v>0.10438294254704228</v>
      </c>
      <c r="E52" s="16">
        <v>11710</v>
      </c>
      <c r="F52" s="17">
        <v>0</v>
      </c>
      <c r="H52" s="13" t="s">
        <v>98</v>
      </c>
      <c r="I52" s="27">
        <v>4.664206639805408E-3</v>
      </c>
      <c r="J52" s="23"/>
      <c r="K52" s="3">
        <f t="shared" si="2"/>
        <v>4.4191364751427938E-2</v>
      </c>
      <c r="L52" s="3">
        <f t="shared" si="1"/>
        <v>-4.9224471573561896E-4</v>
      </c>
    </row>
    <row r="53" spans="2:12" ht="24" x14ac:dyDescent="0.2">
      <c r="B53" s="13" t="s">
        <v>99</v>
      </c>
      <c r="C53" s="14">
        <v>3.0315969257045262E-2</v>
      </c>
      <c r="D53" s="15">
        <v>0.17146259618446921</v>
      </c>
      <c r="E53" s="16">
        <v>11710</v>
      </c>
      <c r="F53" s="17">
        <v>0</v>
      </c>
      <c r="H53" s="13" t="s">
        <v>99</v>
      </c>
      <c r="I53" s="27">
        <v>-1.309305639960833E-3</v>
      </c>
      <c r="J53" s="23"/>
      <c r="K53" s="3">
        <f t="shared" si="2"/>
        <v>-7.4046048449294601E-3</v>
      </c>
      <c r="L53" s="3">
        <f t="shared" si="1"/>
        <v>2.3149579215763616E-4</v>
      </c>
    </row>
    <row r="54" spans="2:12" x14ac:dyDescent="0.2">
      <c r="B54" s="13" t="s">
        <v>100</v>
      </c>
      <c r="C54" s="14">
        <v>0.64005123825789922</v>
      </c>
      <c r="D54" s="15">
        <v>0.4800055485182862</v>
      </c>
      <c r="E54" s="16">
        <v>11710</v>
      </c>
      <c r="F54" s="17">
        <v>0</v>
      </c>
      <c r="H54" s="13" t="s">
        <v>100</v>
      </c>
      <c r="I54" s="27">
        <v>6.6811809471551076E-2</v>
      </c>
      <c r="J54" s="23"/>
      <c r="K54" s="3">
        <f t="shared" si="2"/>
        <v>5.0101146045643703E-2</v>
      </c>
      <c r="L54" s="3">
        <f t="shared" si="1"/>
        <v>-8.908851473596667E-2</v>
      </c>
    </row>
    <row r="55" spans="2:12" x14ac:dyDescent="0.2">
      <c r="B55" s="13" t="s">
        <v>101</v>
      </c>
      <c r="C55" s="14">
        <v>0.40512382578992312</v>
      </c>
      <c r="D55" s="15">
        <v>0.49093695511550217</v>
      </c>
      <c r="E55" s="16">
        <v>11710</v>
      </c>
      <c r="F55" s="17">
        <v>0</v>
      </c>
      <c r="H55" s="13" t="s">
        <v>101</v>
      </c>
      <c r="I55" s="27">
        <v>3.1718685491168346E-2</v>
      </c>
      <c r="J55" s="23"/>
      <c r="K55" s="3">
        <f t="shared" si="2"/>
        <v>3.8434039400272242E-2</v>
      </c>
      <c r="L55" s="3">
        <f t="shared" si="1"/>
        <v>-2.6174430507449258E-2</v>
      </c>
    </row>
    <row r="56" spans="2:12" x14ac:dyDescent="0.2">
      <c r="B56" s="13" t="s">
        <v>102</v>
      </c>
      <c r="C56" s="14">
        <v>0.51955593509820674</v>
      </c>
      <c r="D56" s="15">
        <v>0.49963875333913194</v>
      </c>
      <c r="E56" s="16">
        <v>11710</v>
      </c>
      <c r="F56" s="17">
        <v>0</v>
      </c>
      <c r="H56" s="13" t="s">
        <v>102</v>
      </c>
      <c r="I56" s="27">
        <v>7.0012304424152252E-2</v>
      </c>
      <c r="J56" s="23"/>
      <c r="K56" s="3">
        <f t="shared" si="2"/>
        <v>6.7322632413683609E-2</v>
      </c>
      <c r="L56" s="3">
        <f t="shared" si="1"/>
        <v>-7.2803216424609157E-2</v>
      </c>
    </row>
    <row r="57" spans="2:12" ht="24" x14ac:dyDescent="0.2">
      <c r="B57" s="13" t="s">
        <v>103</v>
      </c>
      <c r="C57" s="14">
        <v>1.6994022203245088E-2</v>
      </c>
      <c r="D57" s="15">
        <v>0.12925421506544219</v>
      </c>
      <c r="E57" s="16">
        <v>11710</v>
      </c>
      <c r="F57" s="17">
        <v>0</v>
      </c>
      <c r="H57" s="13" t="s">
        <v>103</v>
      </c>
      <c r="I57" s="27">
        <v>1.9539138934127745E-2</v>
      </c>
      <c r="J57" s="23"/>
      <c r="K57" s="3">
        <f t="shared" si="2"/>
        <v>0.14859933475689147</v>
      </c>
      <c r="L57" s="3">
        <f t="shared" si="1"/>
        <v>-2.5689573118427068E-3</v>
      </c>
    </row>
    <row r="58" spans="2:12" x14ac:dyDescent="0.2">
      <c r="B58" s="13" t="s">
        <v>104</v>
      </c>
      <c r="C58" s="14">
        <v>6.9257045260461142E-2</v>
      </c>
      <c r="D58" s="15">
        <v>0.25390157965737842</v>
      </c>
      <c r="E58" s="16">
        <v>11710</v>
      </c>
      <c r="F58" s="17">
        <v>0</v>
      </c>
      <c r="H58" s="13" t="s">
        <v>104</v>
      </c>
      <c r="I58" s="27">
        <v>3.9266137939965334E-2</v>
      </c>
      <c r="J58" s="23"/>
      <c r="K58" s="3">
        <f t="shared" si="2"/>
        <v>0.14394034608516698</v>
      </c>
      <c r="L58" s="3">
        <f t="shared" si="1"/>
        <v>-1.0710672600703774E-2</v>
      </c>
    </row>
    <row r="59" spans="2:12" x14ac:dyDescent="0.2">
      <c r="B59" s="13" t="s">
        <v>105</v>
      </c>
      <c r="C59" s="14">
        <v>0.22280102476515798</v>
      </c>
      <c r="D59" s="15">
        <v>0.41614362522460802</v>
      </c>
      <c r="E59" s="16">
        <v>11710</v>
      </c>
      <c r="F59" s="17">
        <v>0</v>
      </c>
      <c r="H59" s="13" t="s">
        <v>105</v>
      </c>
      <c r="I59" s="27">
        <v>6.3587294857794893E-2</v>
      </c>
      <c r="J59" s="23"/>
      <c r="K59" s="3">
        <f t="shared" si="2"/>
        <v>0.11875702859742271</v>
      </c>
      <c r="L59" s="3">
        <f t="shared" si="1"/>
        <v>-3.4044290474747371E-2</v>
      </c>
    </row>
    <row r="60" spans="2:12" x14ac:dyDescent="0.2">
      <c r="B60" s="13" t="s">
        <v>106</v>
      </c>
      <c r="C60" s="14">
        <v>9.1204099060631941E-2</v>
      </c>
      <c r="D60" s="15">
        <v>0.28791142769236333</v>
      </c>
      <c r="E60" s="16">
        <v>11710</v>
      </c>
      <c r="F60" s="17">
        <v>0</v>
      </c>
      <c r="H60" s="13" t="s">
        <v>106</v>
      </c>
      <c r="I60" s="27">
        <v>4.634775535034185E-2</v>
      </c>
      <c r="J60" s="23"/>
      <c r="K60" s="3">
        <f t="shared" si="2"/>
        <v>0.146297249879007</v>
      </c>
      <c r="L60" s="3">
        <f t="shared" si="1"/>
        <v>-1.4681964186316433E-2</v>
      </c>
    </row>
    <row r="61" spans="2:12" x14ac:dyDescent="0.2">
      <c r="B61" s="13" t="s">
        <v>107</v>
      </c>
      <c r="C61" s="14">
        <v>0.25533731853116992</v>
      </c>
      <c r="D61" s="15">
        <v>0.43606927328334638</v>
      </c>
      <c r="E61" s="16">
        <v>11710</v>
      </c>
      <c r="F61" s="17">
        <v>0</v>
      </c>
      <c r="H61" s="13" t="s">
        <v>107</v>
      </c>
      <c r="I61" s="27">
        <v>5.4640089889995663E-2</v>
      </c>
      <c r="J61" s="23"/>
      <c r="K61" s="3">
        <f t="shared" si="2"/>
        <v>9.3307275577620905E-2</v>
      </c>
      <c r="L61" s="3">
        <f t="shared" si="1"/>
        <v>-3.1994123162509915E-2</v>
      </c>
    </row>
    <row r="62" spans="2:12" x14ac:dyDescent="0.2">
      <c r="B62" s="13" t="s">
        <v>108</v>
      </c>
      <c r="C62" s="14">
        <v>1.340734415029889E-2</v>
      </c>
      <c r="D62" s="15">
        <v>0.11501615959139697</v>
      </c>
      <c r="E62" s="16">
        <v>11710</v>
      </c>
      <c r="F62" s="17">
        <v>0</v>
      </c>
      <c r="H62" s="13" t="s">
        <v>108</v>
      </c>
      <c r="I62" s="27">
        <v>2.3482713700300323E-2</v>
      </c>
      <c r="J62" s="23"/>
      <c r="K62" s="3">
        <f t="shared" si="2"/>
        <v>0.20143145935704135</v>
      </c>
      <c r="L62" s="3">
        <f t="shared" si="1"/>
        <v>-2.7373616479750276E-3</v>
      </c>
    </row>
    <row r="63" spans="2:12" x14ac:dyDescent="0.2">
      <c r="B63" s="13" t="s">
        <v>109</v>
      </c>
      <c r="C63" s="14">
        <v>0.24056362083689153</v>
      </c>
      <c r="D63" s="15">
        <v>0.42744399391132537</v>
      </c>
      <c r="E63" s="16">
        <v>11710</v>
      </c>
      <c r="F63" s="17">
        <v>0</v>
      </c>
      <c r="H63" s="13" t="s">
        <v>109</v>
      </c>
      <c r="I63" s="27">
        <v>5.7181272069554791E-2</v>
      </c>
      <c r="J63" s="23"/>
      <c r="K63" s="3">
        <f t="shared" si="2"/>
        <v>0.10159351595767666</v>
      </c>
      <c r="L63" s="3">
        <f t="shared" si="1"/>
        <v>-3.2181371241737894E-2</v>
      </c>
    </row>
    <row r="64" spans="2:12" x14ac:dyDescent="0.2">
      <c r="B64" s="13" t="s">
        <v>110</v>
      </c>
      <c r="C64" s="14">
        <v>0.27745516652433816</v>
      </c>
      <c r="D64" s="15">
        <v>0.44776212260038217</v>
      </c>
      <c r="E64" s="16">
        <v>11710</v>
      </c>
      <c r="F64" s="17">
        <v>0</v>
      </c>
      <c r="H64" s="13" t="s">
        <v>110</v>
      </c>
      <c r="I64" s="27">
        <v>4.9753712954400092E-2</v>
      </c>
      <c r="J64" s="23"/>
      <c r="K64" s="3">
        <f t="shared" si="2"/>
        <v>8.0286577240292478E-2</v>
      </c>
      <c r="L64" s="3">
        <f t="shared" si="1"/>
        <v>-3.0829817923851824E-2</v>
      </c>
    </row>
    <row r="65" spans="2:12" x14ac:dyDescent="0.2">
      <c r="B65" s="13" t="s">
        <v>111</v>
      </c>
      <c r="C65" s="14">
        <v>0.1107600341588386</v>
      </c>
      <c r="D65" s="15">
        <v>0.313848149050453</v>
      </c>
      <c r="E65" s="16">
        <v>11710</v>
      </c>
      <c r="F65" s="17">
        <v>0</v>
      </c>
      <c r="H65" s="13" t="s">
        <v>111</v>
      </c>
      <c r="I65" s="27">
        <v>1.8844666305085891E-3</v>
      </c>
      <c r="J65" s="23"/>
      <c r="K65" s="3">
        <f t="shared" si="2"/>
        <v>5.3393433965190614E-3</v>
      </c>
      <c r="L65" s="3">
        <f t="shared" si="1"/>
        <v>-6.6504642132768875E-4</v>
      </c>
    </row>
    <row r="66" spans="2:12" x14ac:dyDescent="0.2">
      <c r="B66" s="13" t="s">
        <v>112</v>
      </c>
      <c r="C66" s="14">
        <v>0.12690008539709649</v>
      </c>
      <c r="D66" s="15">
        <v>0.3328752262137073</v>
      </c>
      <c r="E66" s="16">
        <v>11710</v>
      </c>
      <c r="F66" s="17">
        <v>0</v>
      </c>
      <c r="H66" s="13" t="s">
        <v>112</v>
      </c>
      <c r="I66" s="27">
        <v>5.4543452540689957E-2</v>
      </c>
      <c r="J66" s="23"/>
      <c r="K66" s="3">
        <f t="shared" si="2"/>
        <v>0.14306226479242548</v>
      </c>
      <c r="L66" s="3">
        <f t="shared" si="1"/>
        <v>-2.079328300875824E-2</v>
      </c>
    </row>
    <row r="67" spans="2:12" x14ac:dyDescent="0.2">
      <c r="B67" s="13" t="s">
        <v>113</v>
      </c>
      <c r="C67" s="14">
        <v>8.3945345858240816E-2</v>
      </c>
      <c r="D67" s="15">
        <v>0.27731767386620515</v>
      </c>
      <c r="E67" s="16">
        <v>11710</v>
      </c>
      <c r="F67" s="17">
        <v>0</v>
      </c>
      <c r="H67" s="13" t="s">
        <v>113</v>
      </c>
      <c r="I67" s="27">
        <v>4.6269064277767023E-2</v>
      </c>
      <c r="J67" s="23"/>
      <c r="K67" s="3">
        <f t="shared" si="2"/>
        <v>0.15283912879956502</v>
      </c>
      <c r="L67" s="3">
        <f t="shared" si="1"/>
        <v>-1.4005860316022412E-2</v>
      </c>
    </row>
    <row r="68" spans="2:12" x14ac:dyDescent="0.2">
      <c r="B68" s="13" t="s">
        <v>114</v>
      </c>
      <c r="C68" s="14">
        <v>0.3829205807002562</v>
      </c>
      <c r="D68" s="15">
        <v>0.4861199337462847</v>
      </c>
      <c r="E68" s="16">
        <v>11710</v>
      </c>
      <c r="F68" s="17">
        <v>0</v>
      </c>
      <c r="H68" s="13" t="s">
        <v>114</v>
      </c>
      <c r="I68" s="27">
        <v>6.9562921943091882E-2</v>
      </c>
      <c r="J68" s="23"/>
      <c r="K68" s="3">
        <f t="shared" si="2"/>
        <v>8.8302997876734596E-2</v>
      </c>
      <c r="L68" s="3">
        <f t="shared" si="1"/>
        <v>-5.4795272969731246E-2</v>
      </c>
    </row>
    <row r="69" spans="2:12" x14ac:dyDescent="0.2">
      <c r="B69" s="13" t="s">
        <v>115</v>
      </c>
      <c r="C69" s="14">
        <v>3.5866780529461996E-2</v>
      </c>
      <c r="D69" s="15">
        <v>0.1859658783164144</v>
      </c>
      <c r="E69" s="16">
        <v>11710</v>
      </c>
      <c r="F69" s="17">
        <v>0</v>
      </c>
      <c r="H69" s="13" t="s">
        <v>115</v>
      </c>
      <c r="I69" s="27">
        <v>5.4486542679345598E-3</v>
      </c>
      <c r="J69" s="23"/>
      <c r="K69" s="3">
        <f t="shared" si="2"/>
        <v>2.824834657133956E-2</v>
      </c>
      <c r="L69" s="3">
        <f t="shared" si="1"/>
        <v>-1.0508685172686107E-3</v>
      </c>
    </row>
    <row r="70" spans="2:12" x14ac:dyDescent="0.2">
      <c r="B70" s="13" t="s">
        <v>116</v>
      </c>
      <c r="C70" s="14">
        <v>4.645602049530316E-2</v>
      </c>
      <c r="D70" s="15">
        <v>0.21047955218174821</v>
      </c>
      <c r="E70" s="16">
        <v>11710</v>
      </c>
      <c r="F70" s="17">
        <v>0</v>
      </c>
      <c r="H70" s="13" t="s">
        <v>116</v>
      </c>
      <c r="I70" s="27">
        <v>-7.382209062764029E-3</v>
      </c>
      <c r="J70" s="23"/>
      <c r="K70" s="3">
        <f t="shared" si="2"/>
        <v>-3.3443918586282803E-2</v>
      </c>
      <c r="L70" s="3">
        <f t="shared" ref="L70:L123" si="3">((0-C70)/D70)*I70</f>
        <v>1.6293651899460726E-3</v>
      </c>
    </row>
    <row r="71" spans="2:12" x14ac:dyDescent="0.2">
      <c r="B71" s="13" t="s">
        <v>117</v>
      </c>
      <c r="C71" s="14">
        <v>1.4432109308283519E-2</v>
      </c>
      <c r="D71" s="15">
        <v>0.11926876500645892</v>
      </c>
      <c r="E71" s="16">
        <v>11710</v>
      </c>
      <c r="F71" s="17">
        <v>0</v>
      </c>
      <c r="H71" s="13" t="s">
        <v>117</v>
      </c>
      <c r="I71" s="27">
        <v>9.0691886329471588E-3</v>
      </c>
      <c r="J71" s="23"/>
      <c r="K71" s="3">
        <f t="shared" si="2"/>
        <v>7.4942514167686533E-2</v>
      </c>
      <c r="L71" s="3">
        <f t="shared" si="3"/>
        <v>-1.0974165925256932E-3</v>
      </c>
    </row>
    <row r="72" spans="2:12" x14ac:dyDescent="0.2">
      <c r="B72" s="13" t="s">
        <v>118</v>
      </c>
      <c r="C72" s="14">
        <v>0.20845431255337318</v>
      </c>
      <c r="D72" s="15">
        <v>0.40622063457014973</v>
      </c>
      <c r="E72" s="16">
        <v>11710</v>
      </c>
      <c r="F72" s="17">
        <v>0</v>
      </c>
      <c r="H72" s="13" t="s">
        <v>118</v>
      </c>
      <c r="I72" s="27">
        <v>4.2982210914726503E-2</v>
      </c>
      <c r="J72" s="23"/>
      <c r="K72" s="3">
        <f t="shared" si="2"/>
        <v>8.3753460043886105E-2</v>
      </c>
      <c r="L72" s="3">
        <f t="shared" si="3"/>
        <v>-2.2056553669988776E-2</v>
      </c>
    </row>
    <row r="73" spans="2:12" x14ac:dyDescent="0.2">
      <c r="B73" s="13" t="s">
        <v>119</v>
      </c>
      <c r="C73" s="14">
        <v>0.43569598633646456</v>
      </c>
      <c r="D73" s="15">
        <v>0.49586892600417171</v>
      </c>
      <c r="E73" s="16">
        <v>11710</v>
      </c>
      <c r="F73" s="17">
        <v>0</v>
      </c>
      <c r="H73" s="13" t="s">
        <v>119</v>
      </c>
      <c r="I73" s="27">
        <v>5.018763977235003E-2</v>
      </c>
      <c r="J73" s="23"/>
      <c r="K73" s="3">
        <f t="shared" si="2"/>
        <v>5.7114057918601135E-2</v>
      </c>
      <c r="L73" s="3">
        <f t="shared" si="3"/>
        <v>-4.4097446050348522E-2</v>
      </c>
    </row>
    <row r="74" spans="2:12" x14ac:dyDescent="0.2">
      <c r="B74" s="13" t="s">
        <v>120</v>
      </c>
      <c r="C74" s="14">
        <v>0.85559350982066629</v>
      </c>
      <c r="D74" s="15">
        <v>0.35151644024687256</v>
      </c>
      <c r="E74" s="16">
        <v>11710</v>
      </c>
      <c r="F74" s="17">
        <v>0</v>
      </c>
      <c r="H74" s="13" t="s">
        <v>120</v>
      </c>
      <c r="I74" s="27">
        <v>3.5285168879960263E-2</v>
      </c>
      <c r="J74" s="23"/>
      <c r="K74" s="3">
        <f t="shared" si="2"/>
        <v>1.4495502371842328E-2</v>
      </c>
      <c r="L74" s="3">
        <f t="shared" si="3"/>
        <v>-8.5884351427255187E-2</v>
      </c>
    </row>
    <row r="75" spans="2:12" x14ac:dyDescent="0.2">
      <c r="B75" s="13" t="s">
        <v>121</v>
      </c>
      <c r="C75" s="14">
        <v>8.6251067463706241E-2</v>
      </c>
      <c r="D75" s="15">
        <v>0.2807464188561351</v>
      </c>
      <c r="E75" s="16">
        <v>11710</v>
      </c>
      <c r="F75" s="17">
        <v>0</v>
      </c>
      <c r="H75" s="13" t="s">
        <v>121</v>
      </c>
      <c r="I75" s="27">
        <v>-9.2243969473063056E-3</v>
      </c>
      <c r="J75" s="23"/>
      <c r="K75" s="3">
        <f t="shared" si="2"/>
        <v>-3.0022761815570672E-2</v>
      </c>
      <c r="L75" s="3">
        <f t="shared" si="3"/>
        <v>2.8339242461426525E-3</v>
      </c>
    </row>
    <row r="76" spans="2:12" x14ac:dyDescent="0.2">
      <c r="B76" s="13" t="s">
        <v>122</v>
      </c>
      <c r="C76" s="14">
        <v>0.21468830059777969</v>
      </c>
      <c r="D76" s="15">
        <v>0.41062346879851541</v>
      </c>
      <c r="E76" s="16">
        <v>11710</v>
      </c>
      <c r="F76" s="17">
        <v>0</v>
      </c>
      <c r="H76" s="13" t="s">
        <v>122</v>
      </c>
      <c r="I76" s="27">
        <v>2.3923635591664412E-3</v>
      </c>
      <c r="J76" s="23"/>
      <c r="K76" s="3">
        <f t="shared" si="2"/>
        <v>4.5753621870035085E-3</v>
      </c>
      <c r="L76" s="3">
        <f t="shared" si="3"/>
        <v>-1.2508112807880403E-3</v>
      </c>
    </row>
    <row r="77" spans="2:12" x14ac:dyDescent="0.2">
      <c r="B77" s="13" t="s">
        <v>123</v>
      </c>
      <c r="C77" s="14">
        <v>9.7352690008539727E-3</v>
      </c>
      <c r="D77" s="15">
        <v>9.8190207652305406E-2</v>
      </c>
      <c r="E77" s="16">
        <v>11710</v>
      </c>
      <c r="F77" s="17">
        <v>0</v>
      </c>
      <c r="H77" s="13" t="s">
        <v>123</v>
      </c>
      <c r="I77" s="27">
        <v>-4.7179029331412626E-3</v>
      </c>
      <c r="J77" s="23"/>
      <c r="K77" s="3">
        <f t="shared" si="2"/>
        <v>-4.7580843249775136E-2</v>
      </c>
      <c r="L77" s="3">
        <f t="shared" si="3"/>
        <v>4.6776613750210122E-4</v>
      </c>
    </row>
    <row r="78" spans="2:12" x14ac:dyDescent="0.2">
      <c r="B78" s="13" t="s">
        <v>124</v>
      </c>
      <c r="C78" s="14">
        <v>6.3706233988044397E-2</v>
      </c>
      <c r="D78" s="15">
        <v>0.24423931689794204</v>
      </c>
      <c r="E78" s="16">
        <v>11710</v>
      </c>
      <c r="F78" s="17">
        <v>0</v>
      </c>
      <c r="H78" s="13" t="s">
        <v>124</v>
      </c>
      <c r="I78" s="27">
        <v>3.6223131333399695E-2</v>
      </c>
      <c r="J78" s="23"/>
      <c r="K78" s="3">
        <f t="shared" si="2"/>
        <v>0.13886172170660965</v>
      </c>
      <c r="L78" s="3">
        <f t="shared" si="3"/>
        <v>-9.448271104809447E-3</v>
      </c>
    </row>
    <row r="79" spans="2:12" x14ac:dyDescent="0.2">
      <c r="B79" s="13" t="s">
        <v>125</v>
      </c>
      <c r="C79" s="14">
        <v>2.2203245089666953E-3</v>
      </c>
      <c r="D79" s="15">
        <v>4.7069989085099004E-2</v>
      </c>
      <c r="E79" s="16">
        <v>11710</v>
      </c>
      <c r="F79" s="17">
        <v>0</v>
      </c>
      <c r="H79" s="13" t="s">
        <v>125</v>
      </c>
      <c r="I79" s="27">
        <v>2.4912581680994641E-3</v>
      </c>
      <c r="J79" s="23"/>
      <c r="K79" s="3">
        <f t="shared" si="2"/>
        <v>5.2809163861004142E-2</v>
      </c>
      <c r="L79" s="3">
        <f t="shared" si="3"/>
        <v>-1.1751440092315196E-4</v>
      </c>
    </row>
    <row r="80" spans="2:12" x14ac:dyDescent="0.2">
      <c r="B80" s="13" t="s">
        <v>126</v>
      </c>
      <c r="C80" s="14">
        <v>0.12322801024765158</v>
      </c>
      <c r="D80" s="15">
        <v>0.3287127850772551</v>
      </c>
      <c r="E80" s="16">
        <v>11710</v>
      </c>
      <c r="F80" s="17">
        <v>0</v>
      </c>
      <c r="H80" s="13" t="s">
        <v>126</v>
      </c>
      <c r="I80" s="27">
        <v>4.9503227711522019E-2</v>
      </c>
      <c r="J80" s="23"/>
      <c r="K80" s="3">
        <f t="shared" si="2"/>
        <v>0.13203941382929185</v>
      </c>
      <c r="L80" s="3">
        <f t="shared" si="3"/>
        <v>-1.8557794307555091E-2</v>
      </c>
    </row>
    <row r="81" spans="2:12" x14ac:dyDescent="0.2">
      <c r="B81" s="13" t="s">
        <v>127</v>
      </c>
      <c r="C81" s="14">
        <v>5.0555081127241677E-2</v>
      </c>
      <c r="D81" s="15">
        <v>0.21909670067663733</v>
      </c>
      <c r="E81" s="16">
        <v>11710</v>
      </c>
      <c r="F81" s="17">
        <v>0</v>
      </c>
      <c r="H81" s="13" t="s">
        <v>127</v>
      </c>
      <c r="I81" s="27">
        <v>3.7540786390488898E-2</v>
      </c>
      <c r="J81" s="23"/>
      <c r="K81" s="3">
        <f t="shared" si="2"/>
        <v>0.16268117584090094</v>
      </c>
      <c r="L81" s="3">
        <f t="shared" si="3"/>
        <v>-8.6622824336943134E-3</v>
      </c>
    </row>
    <row r="82" spans="2:12" x14ac:dyDescent="0.2">
      <c r="B82" s="13" t="s">
        <v>128</v>
      </c>
      <c r="C82" s="14">
        <v>0.16327924850555081</v>
      </c>
      <c r="D82" s="15">
        <v>0.36963604178557857</v>
      </c>
      <c r="E82" s="16">
        <v>11710</v>
      </c>
      <c r="F82" s="17">
        <v>0</v>
      </c>
      <c r="H82" s="13" t="s">
        <v>128</v>
      </c>
      <c r="I82" s="27">
        <v>5.3562505633309748E-2</v>
      </c>
      <c r="J82" s="23"/>
      <c r="K82" s="3">
        <f t="shared" ref="K82:K123" si="4">((1-C82)/D82)*I82</f>
        <v>0.12124591462708696</v>
      </c>
      <c r="L82" s="3">
        <f t="shared" si="3"/>
        <v>-2.3660153987241299E-2</v>
      </c>
    </row>
    <row r="83" spans="2:12" ht="24" x14ac:dyDescent="0.2">
      <c r="B83" s="13" t="s">
        <v>129</v>
      </c>
      <c r="C83" s="14">
        <v>0.18001707941929973</v>
      </c>
      <c r="D83" s="15">
        <v>0.38421808541255947</v>
      </c>
      <c r="E83" s="16">
        <v>11710</v>
      </c>
      <c r="F83" s="17">
        <v>0</v>
      </c>
      <c r="H83" s="13" t="s">
        <v>129</v>
      </c>
      <c r="I83" s="27">
        <v>3.8970165340459495E-2</v>
      </c>
      <c r="J83" s="23"/>
      <c r="K83" s="3">
        <f t="shared" si="4"/>
        <v>8.3168573278040198E-2</v>
      </c>
      <c r="L83" s="3">
        <f t="shared" si="3"/>
        <v>-1.8258628667997157E-2</v>
      </c>
    </row>
    <row r="84" spans="2:12" ht="24" x14ac:dyDescent="0.2">
      <c r="B84" s="13" t="s">
        <v>130</v>
      </c>
      <c r="C84" s="14">
        <v>0.35192143467122117</v>
      </c>
      <c r="D84" s="15">
        <v>0.47759000921630496</v>
      </c>
      <c r="E84" s="16">
        <v>11710</v>
      </c>
      <c r="F84" s="17">
        <v>0</v>
      </c>
      <c r="H84" s="13" t="s">
        <v>130</v>
      </c>
      <c r="I84" s="27">
        <v>-6.4727387635433925E-2</v>
      </c>
      <c r="J84" s="23"/>
      <c r="K84" s="3">
        <f t="shared" si="4"/>
        <v>-8.7833563740343901E-2</v>
      </c>
      <c r="L84" s="3">
        <f t="shared" si="3"/>
        <v>4.7695627378305079E-2</v>
      </c>
    </row>
    <row r="85" spans="2:12" ht="24" x14ac:dyDescent="0.2">
      <c r="B85" s="13" t="s">
        <v>131</v>
      </c>
      <c r="C85" s="14">
        <v>8.5397096498719043E-4</v>
      </c>
      <c r="D85" s="15">
        <v>2.9211548558142422E-2</v>
      </c>
      <c r="E85" s="16">
        <v>11710</v>
      </c>
      <c r="F85" s="17">
        <v>0</v>
      </c>
      <c r="H85" s="13" t="s">
        <v>131</v>
      </c>
      <c r="I85" s="27">
        <v>-2.3155351483805332E-3</v>
      </c>
      <c r="J85" s="23"/>
      <c r="K85" s="3">
        <f t="shared" si="4"/>
        <v>-7.9200106217940575E-2</v>
      </c>
      <c r="L85" s="3">
        <f t="shared" si="3"/>
        <v>6.7692398476872296E-5</v>
      </c>
    </row>
    <row r="86" spans="2:12" ht="24" x14ac:dyDescent="0.2">
      <c r="B86" s="13" t="s">
        <v>132</v>
      </c>
      <c r="C86" s="14">
        <v>4.5260461144321093E-3</v>
      </c>
      <c r="D86" s="15">
        <v>6.7126342189128413E-2</v>
      </c>
      <c r="E86" s="16">
        <v>11710</v>
      </c>
      <c r="F86" s="17">
        <v>0</v>
      </c>
      <c r="H86" s="13" t="s">
        <v>132</v>
      </c>
      <c r="I86" s="27">
        <v>-4.1972401461869428E-4</v>
      </c>
      <c r="J86" s="23"/>
      <c r="K86" s="3">
        <f t="shared" si="4"/>
        <v>-6.2244464802800638E-3</v>
      </c>
      <c r="L86" s="3">
        <f t="shared" si="3"/>
        <v>2.8300219906909445E-5</v>
      </c>
    </row>
    <row r="87" spans="2:12" ht="24" x14ac:dyDescent="0.2">
      <c r="B87" s="13" t="s">
        <v>133</v>
      </c>
      <c r="C87" s="14">
        <v>8.5397096498719045E-5</v>
      </c>
      <c r="D87" s="15">
        <v>9.2410549451195645E-3</v>
      </c>
      <c r="E87" s="16">
        <v>11710</v>
      </c>
      <c r="F87" s="17">
        <v>0</v>
      </c>
      <c r="H87" s="13" t="s">
        <v>133</v>
      </c>
      <c r="I87" s="27">
        <v>1.9331993862523717E-4</v>
      </c>
      <c r="J87" s="23"/>
      <c r="K87" s="3">
        <f t="shared" si="4"/>
        <v>2.0917896367002094E-2</v>
      </c>
      <c r="L87" s="3">
        <f t="shared" si="3"/>
        <v>-1.7864801748229648E-6</v>
      </c>
    </row>
    <row r="88" spans="2:12" ht="24" x14ac:dyDescent="0.2">
      <c r="B88" s="13" t="s">
        <v>134</v>
      </c>
      <c r="C88" s="14">
        <v>1.7933390264730999E-3</v>
      </c>
      <c r="D88" s="15">
        <v>4.2311651420954506E-2</v>
      </c>
      <c r="E88" s="16">
        <v>11710</v>
      </c>
      <c r="F88" s="17">
        <v>0</v>
      </c>
      <c r="H88" s="13" t="s">
        <v>134</v>
      </c>
      <c r="I88" s="27">
        <v>2.1531346941250636E-4</v>
      </c>
      <c r="J88" s="23"/>
      <c r="K88" s="3">
        <f t="shared" si="4"/>
        <v>5.0796254021520555E-3</v>
      </c>
      <c r="L88" s="3">
        <f t="shared" si="3"/>
        <v>-9.1258562276664505E-6</v>
      </c>
    </row>
    <row r="89" spans="2:12" ht="24" x14ac:dyDescent="0.2">
      <c r="B89" s="13" t="s">
        <v>135</v>
      </c>
      <c r="C89" s="14">
        <v>2.6729291204099059E-2</v>
      </c>
      <c r="D89" s="15">
        <v>0.16129804083446025</v>
      </c>
      <c r="E89" s="16">
        <v>11710</v>
      </c>
      <c r="F89" s="17">
        <v>0</v>
      </c>
      <c r="H89" s="13" t="s">
        <v>135</v>
      </c>
      <c r="I89" s="27">
        <v>7.4854739593862678E-3</v>
      </c>
      <c r="J89" s="23"/>
      <c r="K89" s="3">
        <f t="shared" si="4"/>
        <v>4.5167272388646748E-2</v>
      </c>
      <c r="L89" s="3">
        <f t="shared" si="3"/>
        <v>-1.2404454029697667E-3</v>
      </c>
    </row>
    <row r="90" spans="2:12" ht="24" x14ac:dyDescent="0.2">
      <c r="B90" s="13" t="s">
        <v>136</v>
      </c>
      <c r="C90" s="14">
        <v>0.10725875320239112</v>
      </c>
      <c r="D90" s="15">
        <v>0.30945515168200949</v>
      </c>
      <c r="E90" s="16">
        <v>11710</v>
      </c>
      <c r="F90" s="17">
        <v>0</v>
      </c>
      <c r="H90" s="13" t="s">
        <v>136</v>
      </c>
      <c r="I90" s="27">
        <v>4.7925424804268063E-2</v>
      </c>
      <c r="J90" s="23"/>
      <c r="K90" s="3">
        <f t="shared" si="4"/>
        <v>0.13825914114053084</v>
      </c>
      <c r="L90" s="3">
        <f t="shared" si="3"/>
        <v>-1.6611199662569992E-2</v>
      </c>
    </row>
    <row r="91" spans="2:12" ht="24" x14ac:dyDescent="0.2">
      <c r="B91" s="13" t="s">
        <v>137</v>
      </c>
      <c r="C91" s="14">
        <v>0.43390264730999145</v>
      </c>
      <c r="D91" s="15">
        <v>0.49563304767236122</v>
      </c>
      <c r="E91" s="16">
        <v>11710</v>
      </c>
      <c r="F91" s="17">
        <v>0</v>
      </c>
      <c r="H91" s="13" t="s">
        <v>137</v>
      </c>
      <c r="I91" s="27">
        <v>2.595584599078269E-2</v>
      </c>
      <c r="J91" s="23"/>
      <c r="K91" s="3">
        <f t="shared" si="4"/>
        <v>2.9645996713126427E-2</v>
      </c>
      <c r="L91" s="3">
        <f t="shared" si="3"/>
        <v>-2.2723081807119527E-2</v>
      </c>
    </row>
    <row r="92" spans="2:12" ht="24" x14ac:dyDescent="0.2">
      <c r="B92" s="13" t="s">
        <v>138</v>
      </c>
      <c r="C92" s="14">
        <v>5.3116994022203247E-2</v>
      </c>
      <c r="D92" s="15">
        <v>0.22427633497869953</v>
      </c>
      <c r="E92" s="16">
        <v>11710</v>
      </c>
      <c r="F92" s="17">
        <v>0</v>
      </c>
      <c r="H92" s="13" t="s">
        <v>138</v>
      </c>
      <c r="I92" s="27">
        <v>1.5499273925830602E-2</v>
      </c>
      <c r="J92" s="23"/>
      <c r="K92" s="3">
        <f t="shared" si="4"/>
        <v>6.5437127313310209E-2</v>
      </c>
      <c r="L92" s="3">
        <f t="shared" si="3"/>
        <v>-3.6708056627776831E-3</v>
      </c>
    </row>
    <row r="93" spans="2:12" ht="24" x14ac:dyDescent="0.2">
      <c r="B93" s="13" t="s">
        <v>139</v>
      </c>
      <c r="C93" s="14">
        <v>1.9812126387702821E-2</v>
      </c>
      <c r="D93" s="15">
        <v>0.13936019717015102</v>
      </c>
      <c r="E93" s="16">
        <v>11710</v>
      </c>
      <c r="F93" s="17">
        <v>0</v>
      </c>
      <c r="H93" s="13" t="s">
        <v>139</v>
      </c>
      <c r="I93" s="27">
        <v>-9.9080333187364835E-3</v>
      </c>
      <c r="J93" s="23"/>
      <c r="K93" s="3">
        <f t="shared" si="4"/>
        <v>-6.9688004951045102E-2</v>
      </c>
      <c r="L93" s="3">
        <f t="shared" si="3"/>
        <v>1.4085744161563395E-3</v>
      </c>
    </row>
    <row r="94" spans="2:12" ht="24" x14ac:dyDescent="0.2">
      <c r="B94" s="13" t="s">
        <v>140</v>
      </c>
      <c r="C94" s="14">
        <v>1.3663535439795047E-3</v>
      </c>
      <c r="D94" s="15">
        <v>3.6940535392976002E-2</v>
      </c>
      <c r="E94" s="16">
        <v>11710</v>
      </c>
      <c r="F94" s="17">
        <v>0</v>
      </c>
      <c r="H94" s="13" t="s">
        <v>140</v>
      </c>
      <c r="I94" s="27">
        <v>-2.5497840147296804E-3</v>
      </c>
      <c r="J94" s="23"/>
      <c r="K94" s="3">
        <f t="shared" si="4"/>
        <v>-6.8929702323397679E-2</v>
      </c>
      <c r="L94" s="3">
        <f t="shared" si="3"/>
        <v>9.4311205504905328E-5</v>
      </c>
    </row>
    <row r="95" spans="2:12" ht="24" x14ac:dyDescent="0.2">
      <c r="B95" s="13" t="s">
        <v>141</v>
      </c>
      <c r="C95" s="14">
        <v>0.12741246797608882</v>
      </c>
      <c r="D95" s="15">
        <v>0.33344868587973509</v>
      </c>
      <c r="E95" s="16">
        <v>11710</v>
      </c>
      <c r="F95" s="17">
        <v>0</v>
      </c>
      <c r="H95" s="13" t="s">
        <v>141</v>
      </c>
      <c r="I95" s="27">
        <v>-4.487786816035913E-2</v>
      </c>
      <c r="J95" s="23"/>
      <c r="K95" s="3">
        <f t="shared" si="4"/>
        <v>-0.11743896401099034</v>
      </c>
      <c r="L95" s="3">
        <f t="shared" si="3"/>
        <v>1.7148065600352088E-2</v>
      </c>
    </row>
    <row r="96" spans="2:12" ht="24" x14ac:dyDescent="0.2">
      <c r="B96" s="13" t="s">
        <v>142</v>
      </c>
      <c r="C96" s="14">
        <v>2.1349274124679764E-3</v>
      </c>
      <c r="D96" s="15">
        <v>4.6157896835952256E-2</v>
      </c>
      <c r="E96" s="16">
        <v>11710</v>
      </c>
      <c r="F96" s="17">
        <v>0</v>
      </c>
      <c r="H96" s="13" t="s">
        <v>142</v>
      </c>
      <c r="I96" s="27">
        <v>-5.3134533168872622E-3</v>
      </c>
      <c r="J96" s="23"/>
      <c r="K96" s="3">
        <f t="shared" si="4"/>
        <v>-0.11486895727918808</v>
      </c>
      <c r="L96" s="3">
        <f t="shared" si="3"/>
        <v>2.4576156884721461E-4</v>
      </c>
    </row>
    <row r="97" spans="2:12" ht="24" x14ac:dyDescent="0.2">
      <c r="B97" s="13" t="s">
        <v>143</v>
      </c>
      <c r="C97" s="14">
        <v>8.2835183603757467E-3</v>
      </c>
      <c r="D97" s="15">
        <v>9.0639965096055569E-2</v>
      </c>
      <c r="E97" s="16">
        <v>11710</v>
      </c>
      <c r="F97" s="17">
        <v>0</v>
      </c>
      <c r="H97" s="13" t="s">
        <v>143</v>
      </c>
      <c r="I97" s="27">
        <v>-9.5471952910554381E-3</v>
      </c>
      <c r="J97" s="23"/>
      <c r="K97" s="3">
        <f t="shared" si="4"/>
        <v>-0.10445845729902997</v>
      </c>
      <c r="L97" s="3">
        <f t="shared" si="3"/>
        <v>8.7251100990320388E-4</v>
      </c>
    </row>
    <row r="98" spans="2:12" ht="24" x14ac:dyDescent="0.2">
      <c r="B98" s="13" t="s">
        <v>144</v>
      </c>
      <c r="C98" s="14">
        <v>5.8923996584116138E-3</v>
      </c>
      <c r="D98" s="15">
        <v>7.6538745457462726E-2</v>
      </c>
      <c r="E98" s="16">
        <v>11710</v>
      </c>
      <c r="F98" s="17">
        <v>0</v>
      </c>
      <c r="H98" s="13" t="s">
        <v>144</v>
      </c>
      <c r="I98" s="27">
        <v>-6.3987979030349623E-3</v>
      </c>
      <c r="J98" s="23"/>
      <c r="K98" s="3">
        <f t="shared" si="4"/>
        <v>-8.310945770586381E-2</v>
      </c>
      <c r="L98" s="3">
        <f t="shared" si="3"/>
        <v>4.9261683546985668E-4</v>
      </c>
    </row>
    <row r="99" spans="2:12" ht="24" x14ac:dyDescent="0.2">
      <c r="B99" s="13" t="s">
        <v>145</v>
      </c>
      <c r="C99" s="14">
        <v>8.9666951323655007E-3</v>
      </c>
      <c r="D99" s="15">
        <v>9.4271164410135999E-2</v>
      </c>
      <c r="E99" s="16">
        <v>11710</v>
      </c>
      <c r="F99" s="17">
        <v>0</v>
      </c>
      <c r="H99" s="13" t="s">
        <v>145</v>
      </c>
      <c r="I99" s="27">
        <v>9.3567837981326958E-3</v>
      </c>
      <c r="J99" s="23"/>
      <c r="K99" s="3">
        <f t="shared" si="4"/>
        <v>9.8363952841961144E-2</v>
      </c>
      <c r="L99" s="3">
        <f t="shared" si="3"/>
        <v>-8.8997975427883855E-4</v>
      </c>
    </row>
    <row r="100" spans="2:12" ht="24" x14ac:dyDescent="0.2">
      <c r="B100" s="13" t="s">
        <v>146</v>
      </c>
      <c r="C100" s="14">
        <v>4.4406490179333905E-3</v>
      </c>
      <c r="D100" s="15">
        <v>6.6492911058489534E-2</v>
      </c>
      <c r="E100" s="16">
        <v>11710</v>
      </c>
      <c r="F100" s="17">
        <v>0</v>
      </c>
      <c r="H100" s="13" t="s">
        <v>146</v>
      </c>
      <c r="I100" s="27">
        <v>3.3578635950912527E-3</v>
      </c>
      <c r="J100" s="23"/>
      <c r="K100" s="3">
        <f t="shared" si="4"/>
        <v>5.0275321807986058E-2</v>
      </c>
      <c r="L100" s="3">
        <f t="shared" si="3"/>
        <v>-2.24250877853429E-4</v>
      </c>
    </row>
    <row r="101" spans="2:12" ht="24" x14ac:dyDescent="0.2">
      <c r="B101" s="13" t="s">
        <v>147</v>
      </c>
      <c r="C101" s="14">
        <v>0.80298889837745513</v>
      </c>
      <c r="D101" s="15">
        <v>0.39775776326854884</v>
      </c>
      <c r="E101" s="16">
        <v>11710</v>
      </c>
      <c r="F101" s="17">
        <v>0</v>
      </c>
      <c r="H101" s="13" t="s">
        <v>147</v>
      </c>
      <c r="I101" s="27">
        <v>3.1226176441032902E-2</v>
      </c>
      <c r="J101" s="23"/>
      <c r="K101" s="3">
        <f t="shared" si="4"/>
        <v>1.5466457196347292E-2</v>
      </c>
      <c r="L101" s="3">
        <f t="shared" si="3"/>
        <v>-6.3039053756936955E-2</v>
      </c>
    </row>
    <row r="102" spans="2:12" ht="24" x14ac:dyDescent="0.2">
      <c r="B102" s="13" t="s">
        <v>148</v>
      </c>
      <c r="C102" s="14">
        <v>8.0273270708795894E-3</v>
      </c>
      <c r="D102" s="15">
        <v>8.9238832111700805E-2</v>
      </c>
      <c r="E102" s="16">
        <v>11710</v>
      </c>
      <c r="F102" s="17">
        <v>0</v>
      </c>
      <c r="H102" s="13" t="s">
        <v>148</v>
      </c>
      <c r="I102" s="27">
        <v>4.3388089221480667E-3</v>
      </c>
      <c r="J102" s="23"/>
      <c r="K102" s="3">
        <f t="shared" si="4"/>
        <v>4.8229899271256878E-2</v>
      </c>
      <c r="L102" s="3">
        <f t="shared" si="3"/>
        <v>-3.9029016283558416E-4</v>
      </c>
    </row>
    <row r="103" spans="2:12" ht="24" x14ac:dyDescent="0.2">
      <c r="B103" s="13" t="s">
        <v>149</v>
      </c>
      <c r="C103" s="14">
        <v>1.169940222032451E-2</v>
      </c>
      <c r="D103" s="15">
        <v>0.10753377933703942</v>
      </c>
      <c r="E103" s="16">
        <v>11710</v>
      </c>
      <c r="F103" s="17">
        <v>0</v>
      </c>
      <c r="H103" s="13" t="s">
        <v>149</v>
      </c>
      <c r="I103" s="27">
        <v>1.3186774271962635E-3</v>
      </c>
      <c r="J103" s="23"/>
      <c r="K103" s="3">
        <f t="shared" si="4"/>
        <v>1.2119444676931712E-2</v>
      </c>
      <c r="L103" s="3">
        <f t="shared" si="3"/>
        <v>-1.4346875665252265E-4</v>
      </c>
    </row>
    <row r="104" spans="2:12" ht="24" x14ac:dyDescent="0.2">
      <c r="B104" s="13" t="s">
        <v>150</v>
      </c>
      <c r="C104" s="14">
        <v>2.8181041844577283E-3</v>
      </c>
      <c r="D104" s="15">
        <v>5.3013229230773631E-2</v>
      </c>
      <c r="E104" s="16">
        <v>11710</v>
      </c>
      <c r="F104" s="17">
        <v>0</v>
      </c>
      <c r="H104" s="13" t="s">
        <v>150</v>
      </c>
      <c r="I104" s="27">
        <v>9.7384173530949952E-3</v>
      </c>
      <c r="J104" s="23"/>
      <c r="K104" s="3">
        <f t="shared" si="4"/>
        <v>0.18318019142220301</v>
      </c>
      <c r="L104" s="3">
        <f t="shared" si="3"/>
        <v>-5.1767973939648019E-4</v>
      </c>
    </row>
    <row r="105" spans="2:12" ht="24" x14ac:dyDescent="0.2">
      <c r="B105" s="13" t="s">
        <v>151</v>
      </c>
      <c r="C105" s="14">
        <v>1.5542271562766866E-2</v>
      </c>
      <c r="D105" s="15">
        <v>0.12370131812225023</v>
      </c>
      <c r="E105" s="16">
        <v>11710</v>
      </c>
      <c r="F105" s="17">
        <v>0</v>
      </c>
      <c r="H105" s="13" t="s">
        <v>151</v>
      </c>
      <c r="I105" s="27">
        <v>1.6856370806598006E-2</v>
      </c>
      <c r="J105" s="23"/>
      <c r="K105" s="3">
        <f t="shared" si="4"/>
        <v>0.1341488091303881</v>
      </c>
      <c r="L105" s="3">
        <f t="shared" si="3"/>
        <v>-2.1178941066733719E-3</v>
      </c>
    </row>
    <row r="106" spans="2:12" ht="24" x14ac:dyDescent="0.2">
      <c r="B106" s="13" t="s">
        <v>152</v>
      </c>
      <c r="C106" s="14">
        <v>4.2698548249359521E-4</v>
      </c>
      <c r="D106" s="15">
        <v>2.0660097210692629E-2</v>
      </c>
      <c r="E106" s="16">
        <v>11710</v>
      </c>
      <c r="F106" s="17">
        <v>0</v>
      </c>
      <c r="H106" s="13" t="s">
        <v>152</v>
      </c>
      <c r="I106" s="27">
        <v>1.3609899602871529E-4</v>
      </c>
      <c r="J106" s="23"/>
      <c r="K106" s="3">
        <f t="shared" si="4"/>
        <v>6.5847165357392967E-3</v>
      </c>
      <c r="L106" s="3">
        <f t="shared" si="3"/>
        <v>-2.8127793830582215E-6</v>
      </c>
    </row>
    <row r="107" spans="2:12" ht="24" x14ac:dyDescent="0.2">
      <c r="B107" s="13" t="s">
        <v>153</v>
      </c>
      <c r="C107" s="14">
        <v>8.5397096498719058E-3</v>
      </c>
      <c r="D107" s="15">
        <v>9.2019052969500761E-2</v>
      </c>
      <c r="E107" s="16">
        <v>11710</v>
      </c>
      <c r="F107" s="17">
        <v>0</v>
      </c>
      <c r="H107" s="13" t="s">
        <v>153</v>
      </c>
      <c r="I107" s="27">
        <v>-8.218739020473995E-3</v>
      </c>
      <c r="J107" s="23"/>
      <c r="K107" s="3">
        <f t="shared" si="4"/>
        <v>-8.8552893260614954E-2</v>
      </c>
      <c r="L107" s="3">
        <f t="shared" si="3"/>
        <v>7.6272948544887996E-4</v>
      </c>
    </row>
    <row r="108" spans="2:12" ht="24" x14ac:dyDescent="0.2">
      <c r="B108" s="13" t="s">
        <v>154</v>
      </c>
      <c r="C108" s="14">
        <v>6.4047822374039285E-3</v>
      </c>
      <c r="D108" s="15">
        <v>7.9776591146904052E-2</v>
      </c>
      <c r="E108" s="16">
        <v>11710</v>
      </c>
      <c r="F108" s="17">
        <v>0</v>
      </c>
      <c r="H108" s="13" t="s">
        <v>154</v>
      </c>
      <c r="I108" s="27">
        <v>-7.4964322455826574E-3</v>
      </c>
      <c r="J108" s="23"/>
      <c r="K108" s="3">
        <f t="shared" si="4"/>
        <v>-9.3365975186585848E-2</v>
      </c>
      <c r="L108" s="3">
        <f t="shared" si="3"/>
        <v>6.0184341547004196E-4</v>
      </c>
    </row>
    <row r="109" spans="2:12" ht="24" x14ac:dyDescent="0.2">
      <c r="B109" s="13" t="s">
        <v>155</v>
      </c>
      <c r="C109" s="14">
        <v>0.14005123825789922</v>
      </c>
      <c r="D109" s="15">
        <v>0.34705500249864485</v>
      </c>
      <c r="E109" s="16">
        <v>11710</v>
      </c>
      <c r="F109" s="17">
        <v>0</v>
      </c>
      <c r="H109" s="13" t="s">
        <v>155</v>
      </c>
      <c r="I109" s="27">
        <v>-3.8438232017972689E-2</v>
      </c>
      <c r="J109" s="23"/>
      <c r="K109" s="3">
        <f t="shared" si="4"/>
        <v>-9.5244009708634753E-2</v>
      </c>
      <c r="L109" s="3">
        <f t="shared" si="3"/>
        <v>1.5511437529509531E-2</v>
      </c>
    </row>
    <row r="110" spans="2:12" ht="24" x14ac:dyDescent="0.2">
      <c r="B110" s="13" t="s">
        <v>156</v>
      </c>
      <c r="C110" s="14">
        <v>3.1682322801024766E-2</v>
      </c>
      <c r="D110" s="15">
        <v>0.17516042163135107</v>
      </c>
      <c r="E110" s="16">
        <v>11710</v>
      </c>
      <c r="F110" s="17">
        <v>0</v>
      </c>
      <c r="H110" s="13" t="s">
        <v>156</v>
      </c>
      <c r="I110" s="27">
        <v>-1.447012073429569E-2</v>
      </c>
      <c r="J110" s="23"/>
      <c r="K110" s="3">
        <f t="shared" si="4"/>
        <v>-7.9993377315061523E-2</v>
      </c>
      <c r="L110" s="3">
        <f t="shared" si="3"/>
        <v>2.6172980848300407E-3</v>
      </c>
    </row>
    <row r="111" spans="2:12" ht="15.75" customHeight="1" x14ac:dyDescent="0.2">
      <c r="B111" s="13" t="s">
        <v>157</v>
      </c>
      <c r="C111" s="14">
        <v>1.6908625106746372E-2</v>
      </c>
      <c r="D111" s="15">
        <v>0.12893464684600559</v>
      </c>
      <c r="E111" s="16">
        <v>11710</v>
      </c>
      <c r="F111" s="17">
        <v>0</v>
      </c>
      <c r="H111" s="13" t="s">
        <v>157</v>
      </c>
      <c r="I111" s="27">
        <v>-1.3281643925128725E-2</v>
      </c>
      <c r="J111" s="23"/>
      <c r="K111" s="4">
        <f t="shared" si="4"/>
        <v>-0.10126889789981953</v>
      </c>
      <c r="L111" s="4">
        <f t="shared" si="3"/>
        <v>1.7417687442811212E-3</v>
      </c>
    </row>
    <row r="112" spans="2:12" ht="24" x14ac:dyDescent="0.2">
      <c r="B112" s="13" t="s">
        <v>158</v>
      </c>
      <c r="C112" s="14">
        <v>0.1192997438087105</v>
      </c>
      <c r="D112" s="15">
        <v>0.3241547287111593</v>
      </c>
      <c r="E112" s="16">
        <v>11710</v>
      </c>
      <c r="F112" s="17">
        <v>0</v>
      </c>
      <c r="H112" s="13" t="s">
        <v>158</v>
      </c>
      <c r="I112" s="27">
        <v>-2.9653419900654007E-2</v>
      </c>
      <c r="J112" s="23"/>
      <c r="K112" s="4">
        <f t="shared" si="4"/>
        <v>-8.0565767487922532E-2</v>
      </c>
      <c r="L112" s="4">
        <f t="shared" si="3"/>
        <v>1.0913446832214464E-2</v>
      </c>
    </row>
    <row r="113" spans="2:13" ht="24" x14ac:dyDescent="0.2">
      <c r="B113" s="13" t="s">
        <v>159</v>
      </c>
      <c r="C113" s="14">
        <v>7.2587532023911184E-3</v>
      </c>
      <c r="D113" s="15">
        <v>8.4892161792542359E-2</v>
      </c>
      <c r="E113" s="16">
        <v>11710</v>
      </c>
      <c r="F113" s="17">
        <v>0</v>
      </c>
      <c r="H113" s="13" t="s">
        <v>159</v>
      </c>
      <c r="I113" s="27">
        <v>1.6635946784695659E-3</v>
      </c>
      <c r="J113" s="23"/>
      <c r="K113" s="4">
        <f t="shared" si="4"/>
        <v>1.9454317340930612E-2</v>
      </c>
      <c r="L113" s="4">
        <f t="shared" si="3"/>
        <v>-1.4224662141755718E-4</v>
      </c>
    </row>
    <row r="114" spans="2:13" ht="24" x14ac:dyDescent="0.2">
      <c r="B114" s="13" t="s">
        <v>160</v>
      </c>
      <c r="C114" s="14">
        <v>4.4064901793339023E-2</v>
      </c>
      <c r="D114" s="15">
        <v>0.20524810286162912</v>
      </c>
      <c r="E114" s="16">
        <v>11710</v>
      </c>
      <c r="F114" s="17">
        <v>0</v>
      </c>
      <c r="H114" s="13" t="s">
        <v>160</v>
      </c>
      <c r="I114" s="27">
        <v>-4.058083633983048E-3</v>
      </c>
      <c r="J114" s="23"/>
      <c r="K114" s="4">
        <f t="shared" si="4"/>
        <v>-1.8900367521534119E-2</v>
      </c>
      <c r="L114" s="4">
        <f t="shared" si="3"/>
        <v>8.712336645624088E-4</v>
      </c>
    </row>
    <row r="115" spans="2:13" ht="24" x14ac:dyDescent="0.2">
      <c r="B115" s="13" t="s">
        <v>161</v>
      </c>
      <c r="C115" s="14">
        <v>0.49094790777113578</v>
      </c>
      <c r="D115" s="15">
        <v>0.49993940005330129</v>
      </c>
      <c r="E115" s="16">
        <v>11710</v>
      </c>
      <c r="F115" s="17">
        <v>0</v>
      </c>
      <c r="H115" s="13" t="s">
        <v>161</v>
      </c>
      <c r="I115" s="27">
        <v>6.0777012398472288E-2</v>
      </c>
      <c r="J115" s="23"/>
      <c r="K115" s="4">
        <f t="shared" si="4"/>
        <v>6.1884831076653282E-2</v>
      </c>
      <c r="L115" s="4">
        <f t="shared" si="3"/>
        <v>-5.9683927840912553E-2</v>
      </c>
    </row>
    <row r="116" spans="2:13" ht="24" x14ac:dyDescent="0.2">
      <c r="B116" s="13" t="s">
        <v>162</v>
      </c>
      <c r="C116" s="14">
        <v>8.4543125533731861E-3</v>
      </c>
      <c r="D116" s="15">
        <v>9.1561744651981095E-2</v>
      </c>
      <c r="E116" s="16">
        <v>11710</v>
      </c>
      <c r="F116" s="17">
        <v>0</v>
      </c>
      <c r="H116" s="13" t="s">
        <v>162</v>
      </c>
      <c r="I116" s="27">
        <v>6.8017984751109692E-3</v>
      </c>
      <c r="J116" s="23"/>
      <c r="K116" s="4">
        <f t="shared" si="4"/>
        <v>7.3658425475746983E-2</v>
      </c>
      <c r="L116" s="4">
        <f t="shared" si="3"/>
        <v>-6.2804100612341327E-4</v>
      </c>
    </row>
    <row r="117" spans="2:13" ht="24" x14ac:dyDescent="0.2">
      <c r="B117" s="13" t="s">
        <v>163</v>
      </c>
      <c r="C117" s="14">
        <v>4.1417591801878741E-2</v>
      </c>
      <c r="D117" s="15">
        <v>0.19926255451346345</v>
      </c>
      <c r="E117" s="16">
        <v>11710</v>
      </c>
      <c r="F117" s="17">
        <v>0</v>
      </c>
      <c r="H117" s="13" t="s">
        <v>163</v>
      </c>
      <c r="I117" s="27">
        <v>-6.7637801057415679E-3</v>
      </c>
      <c r="J117" s="23"/>
      <c r="K117" s="4">
        <f t="shared" si="4"/>
        <v>-3.253817877681689E-2</v>
      </c>
      <c r="L117" s="4">
        <f t="shared" si="3"/>
        <v>1.4058812210918661E-3</v>
      </c>
    </row>
    <row r="118" spans="2:13" ht="24" x14ac:dyDescent="0.2">
      <c r="B118" s="13" t="s">
        <v>164</v>
      </c>
      <c r="C118" s="14">
        <v>9.9914602903501265E-3</v>
      </c>
      <c r="D118" s="15">
        <v>9.9460925997735622E-2</v>
      </c>
      <c r="E118" s="16">
        <v>11710</v>
      </c>
      <c r="F118" s="17">
        <v>0</v>
      </c>
      <c r="H118" s="13" t="s">
        <v>164</v>
      </c>
      <c r="I118" s="27">
        <v>4.1664434156413153E-3</v>
      </c>
      <c r="J118" s="23"/>
      <c r="K118" s="4">
        <f t="shared" si="4"/>
        <v>4.1471708817549635E-2</v>
      </c>
      <c r="L118" s="4">
        <f t="shared" si="3"/>
        <v>-4.1854480562868168E-4</v>
      </c>
    </row>
    <row r="119" spans="2:13" ht="24" x14ac:dyDescent="0.2">
      <c r="B119" s="13" t="s">
        <v>165</v>
      </c>
      <c r="C119" s="14">
        <v>3.5866780529461996E-2</v>
      </c>
      <c r="D119" s="15">
        <v>0.18596587831641354</v>
      </c>
      <c r="E119" s="16">
        <v>11710</v>
      </c>
      <c r="F119" s="17">
        <v>0</v>
      </c>
      <c r="H119" s="13" t="s">
        <v>165</v>
      </c>
      <c r="I119" s="27">
        <v>-1.9216641238956164E-3</v>
      </c>
      <c r="J119" s="23"/>
      <c r="K119" s="4">
        <f t="shared" si="4"/>
        <v>-9.9627965908893664E-3</v>
      </c>
      <c r="L119" s="4">
        <f t="shared" si="3"/>
        <v>3.7062662251315619E-4</v>
      </c>
    </row>
    <row r="120" spans="2:13" ht="24" x14ac:dyDescent="0.2">
      <c r="B120" s="13" t="s">
        <v>166</v>
      </c>
      <c r="C120" s="14">
        <v>3.7830913748932535E-2</v>
      </c>
      <c r="D120" s="15">
        <v>0.19079529452025148</v>
      </c>
      <c r="E120" s="16">
        <v>11710</v>
      </c>
      <c r="F120" s="17">
        <v>0</v>
      </c>
      <c r="H120" s="13" t="s">
        <v>166</v>
      </c>
      <c r="I120" s="27">
        <v>-2.2914699510715054E-3</v>
      </c>
      <c r="J120" s="23"/>
      <c r="K120" s="4">
        <f t="shared" si="4"/>
        <v>-1.1555743838117704E-2</v>
      </c>
      <c r="L120" s="4">
        <f t="shared" si="3"/>
        <v>4.5435293514565919E-4</v>
      </c>
    </row>
    <row r="121" spans="2:13" ht="24" x14ac:dyDescent="0.2">
      <c r="B121" s="13" t="s">
        <v>167</v>
      </c>
      <c r="C121" s="14">
        <v>1.2809564474807855E-3</v>
      </c>
      <c r="D121" s="15">
        <v>3.5769048872292403E-2</v>
      </c>
      <c r="E121" s="16">
        <v>11710</v>
      </c>
      <c r="F121" s="17">
        <v>0</v>
      </c>
      <c r="H121" s="13" t="s">
        <v>167</v>
      </c>
      <c r="I121" s="27">
        <v>-9.5419109036258196E-4</v>
      </c>
      <c r="J121" s="23"/>
      <c r="K121" s="4">
        <f t="shared" si="4"/>
        <v>-2.6642274345501166E-2</v>
      </c>
      <c r="L121" s="4">
        <f t="shared" si="3"/>
        <v>3.4171365128902735E-5</v>
      </c>
    </row>
    <row r="122" spans="2:13" x14ac:dyDescent="0.2">
      <c r="B122" s="13" t="s">
        <v>168</v>
      </c>
      <c r="C122" s="14">
        <v>0.31400512382578993</v>
      </c>
      <c r="D122" s="15">
        <v>0.46413823657063524</v>
      </c>
      <c r="E122" s="16">
        <v>11710</v>
      </c>
      <c r="F122" s="17">
        <v>0</v>
      </c>
      <c r="H122" s="13" t="s">
        <v>168</v>
      </c>
      <c r="I122" s="27">
        <v>-1.6538254743768299E-2</v>
      </c>
      <c r="J122" s="23"/>
      <c r="K122" s="4">
        <f t="shared" si="4"/>
        <v>-2.4443489290851182E-2</v>
      </c>
      <c r="L122" s="4">
        <f t="shared" si="3"/>
        <v>1.1188685437876237E-2</v>
      </c>
    </row>
    <row r="123" spans="2:13" x14ac:dyDescent="0.2">
      <c r="B123" s="13" t="s">
        <v>169</v>
      </c>
      <c r="C123" s="14">
        <v>0.59888983774551663</v>
      </c>
      <c r="D123" s="15">
        <v>0.49014417868776111</v>
      </c>
      <c r="E123" s="16">
        <v>11710</v>
      </c>
      <c r="F123" s="17">
        <v>0</v>
      </c>
      <c r="H123" s="13" t="s">
        <v>169</v>
      </c>
      <c r="I123" s="27">
        <v>-4.5165757080414461E-2</v>
      </c>
      <c r="J123" s="23"/>
      <c r="K123" s="4">
        <f t="shared" si="4"/>
        <v>-3.6961459379919369E-2</v>
      </c>
      <c r="L123" s="4">
        <f t="shared" si="3"/>
        <v>5.5186441267058663E-2</v>
      </c>
    </row>
    <row r="124" spans="2:13" ht="24.75" thickBot="1" x14ac:dyDescent="0.25">
      <c r="B124" s="18" t="s">
        <v>170</v>
      </c>
      <c r="C124" s="19">
        <v>1.9596925704526047</v>
      </c>
      <c r="D124" s="20">
        <v>1.3270082775791685</v>
      </c>
      <c r="E124" s="21">
        <v>11710</v>
      </c>
      <c r="F124" s="22">
        <v>0</v>
      </c>
      <c r="H124" s="18" t="s">
        <v>170</v>
      </c>
      <c r="I124" s="28">
        <v>-1.2668124330938208E-2</v>
      </c>
      <c r="J124" s="23"/>
      <c r="K124" s="4"/>
      <c r="L124" s="4"/>
      <c r="M124" s="3" t="str">
        <f>"((memesleep-"&amp;C124&amp;")/"&amp;D124&amp;")*("&amp;I124&amp;")"</f>
        <v>((memesleep-1.9596925704526)/1.32700827757917)*(-0.0126681243309382)</v>
      </c>
    </row>
    <row r="125" spans="2:13" ht="72" customHeight="1" thickTop="1" x14ac:dyDescent="0.2">
      <c r="B125" s="133" t="s">
        <v>48</v>
      </c>
      <c r="C125" s="133"/>
      <c r="D125" s="133"/>
      <c r="E125" s="133"/>
      <c r="F125" s="133"/>
      <c r="H125" s="133" t="s">
        <v>7</v>
      </c>
      <c r="I125" s="133"/>
      <c r="J125" s="23"/>
    </row>
  </sheetData>
  <mergeCells count="7">
    <mergeCell ref="B125:F125"/>
    <mergeCell ref="H2:I2"/>
    <mergeCell ref="H3:H4"/>
    <mergeCell ref="H125:I125"/>
    <mergeCell ref="K3:L3"/>
    <mergeCell ref="B3:F3"/>
    <mergeCell ref="B4"/>
  </mergeCells>
  <pageMargins left="0.25" right="0.2" top="0.25" bottom="0.25" header="0.55000000000000004" footer="0.05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47"/>
  <sheetViews>
    <sheetView topLeftCell="A130" workbookViewId="0">
      <selection activeCell="M126" sqref="M126"/>
    </sheetView>
  </sheetViews>
  <sheetFormatPr defaultColWidth="9.140625" defaultRowHeight="15" x14ac:dyDescent="0.25"/>
  <cols>
    <col min="1" max="1" width="9.140625" style="3"/>
    <col min="2" max="2" width="30.7109375" style="3" customWidth="1"/>
    <col min="3" max="6" width="9.140625" style="3"/>
    <col min="7" max="7" width="3.5703125" style="3" customWidth="1"/>
    <col min="8" max="8" width="27.7109375" style="3" customWidth="1"/>
    <col min="9" max="9" width="10.28515625" style="3" bestFit="1" customWidth="1"/>
    <col min="10" max="10" width="4" style="3" customWidth="1"/>
    <col min="11" max="11" width="12.7109375" style="3" bestFit="1" customWidth="1"/>
    <col min="12" max="12" width="15.28515625" style="3" bestFit="1" customWidth="1"/>
    <col min="13" max="16384" width="9.140625" style="3"/>
  </cols>
  <sheetData>
    <row r="1" spans="1:12" x14ac:dyDescent="0.25">
      <c r="A1" s="3" t="s">
        <v>3</v>
      </c>
    </row>
    <row r="4" spans="1:12" ht="15.75" customHeight="1" thickBot="1" x14ac:dyDescent="0.25">
      <c r="H4" s="140" t="s">
        <v>6</v>
      </c>
      <c r="I4" s="140"/>
      <c r="J4" s="51"/>
    </row>
    <row r="5" spans="1:12" ht="16.5" thickTop="1" thickBot="1" x14ac:dyDescent="0.25">
      <c r="B5" s="140" t="s">
        <v>0</v>
      </c>
      <c r="C5" s="140"/>
      <c r="D5" s="140"/>
      <c r="E5" s="140"/>
      <c r="F5" s="140"/>
      <c r="H5" s="141" t="s">
        <v>47</v>
      </c>
      <c r="I5" s="52" t="s">
        <v>4</v>
      </c>
      <c r="J5" s="51"/>
      <c r="K5" s="137" t="s">
        <v>8</v>
      </c>
      <c r="L5" s="137"/>
    </row>
    <row r="6" spans="1:12" ht="27" thickTop="1" thickBot="1" x14ac:dyDescent="0.25">
      <c r="B6" s="143" t="s">
        <v>47</v>
      </c>
      <c r="C6" s="29" t="s">
        <v>1</v>
      </c>
      <c r="D6" s="30" t="s">
        <v>49</v>
      </c>
      <c r="E6" s="30" t="s">
        <v>50</v>
      </c>
      <c r="F6" s="31" t="s">
        <v>2</v>
      </c>
      <c r="H6" s="142"/>
      <c r="I6" s="53" t="s">
        <v>5</v>
      </c>
      <c r="J6" s="51"/>
      <c r="K6" s="2" t="s">
        <v>9</v>
      </c>
      <c r="L6" s="2" t="s">
        <v>10</v>
      </c>
    </row>
    <row r="7" spans="1:12" ht="24.75" thickTop="1" x14ac:dyDescent="0.2">
      <c r="B7" s="32" t="s">
        <v>51</v>
      </c>
      <c r="C7" s="33">
        <v>0.13777640327818153</v>
      </c>
      <c r="D7" s="34">
        <v>0.34469180159720303</v>
      </c>
      <c r="E7" s="35">
        <v>6467</v>
      </c>
      <c r="F7" s="36">
        <v>0</v>
      </c>
      <c r="H7" s="32" t="s">
        <v>51</v>
      </c>
      <c r="I7" s="54">
        <v>5.5509121781911919E-2</v>
      </c>
      <c r="J7" s="51"/>
      <c r="K7" s="3">
        <f>((1-C7)/D7)*I7</f>
        <v>0.1388523730819651</v>
      </c>
      <c r="L7" s="3">
        <f>((0-C7)/D7)*I7</f>
        <v>-2.2187493618369959E-2</v>
      </c>
    </row>
    <row r="8" spans="1:12" ht="24" x14ac:dyDescent="0.2">
      <c r="B8" s="37" t="s">
        <v>52</v>
      </c>
      <c r="C8" s="38">
        <v>0.11767434668316067</v>
      </c>
      <c r="D8" s="39">
        <v>0.32224703599500076</v>
      </c>
      <c r="E8" s="40">
        <v>6467</v>
      </c>
      <c r="F8" s="41">
        <v>0</v>
      </c>
      <c r="H8" s="37" t="s">
        <v>52</v>
      </c>
      <c r="I8" s="55">
        <v>8.7700299564275365E-3</v>
      </c>
      <c r="J8" s="51"/>
      <c r="K8" s="3">
        <f t="shared" ref="K8:K18" si="0">((1-C8)/D8)*I8</f>
        <v>2.401270313323603E-2</v>
      </c>
      <c r="L8" s="3">
        <f t="shared" ref="L8:L71" si="1">((0-C8)/D8)*I8</f>
        <v>-3.2025354161220854E-3</v>
      </c>
    </row>
    <row r="9" spans="1:12" ht="24" x14ac:dyDescent="0.2">
      <c r="B9" s="37" t="s">
        <v>53</v>
      </c>
      <c r="C9" s="38">
        <v>0.16947580021648367</v>
      </c>
      <c r="D9" s="39">
        <v>0.37520064185173657</v>
      </c>
      <c r="E9" s="40">
        <v>6467</v>
      </c>
      <c r="F9" s="41">
        <v>0</v>
      </c>
      <c r="H9" s="37" t="s">
        <v>53</v>
      </c>
      <c r="I9" s="55">
        <v>-1.1049939011217721E-2</v>
      </c>
      <c r="J9" s="51"/>
      <c r="K9" s="3">
        <f t="shared" si="0"/>
        <v>-2.4459557717320526E-2</v>
      </c>
      <c r="L9" s="3">
        <f t="shared" si="1"/>
        <v>4.9911888397287827E-3</v>
      </c>
    </row>
    <row r="10" spans="1:12" ht="24" x14ac:dyDescent="0.2">
      <c r="B10" s="37" t="s">
        <v>54</v>
      </c>
      <c r="C10" s="38">
        <v>0.14550796350703571</v>
      </c>
      <c r="D10" s="39">
        <v>0.35263951163838092</v>
      </c>
      <c r="E10" s="40">
        <v>6467</v>
      </c>
      <c r="F10" s="41">
        <v>0</v>
      </c>
      <c r="H10" s="37" t="s">
        <v>54</v>
      </c>
      <c r="I10" s="55">
        <v>-1.8285716639421988E-2</v>
      </c>
      <c r="J10" s="51"/>
      <c r="K10" s="3">
        <f t="shared" si="0"/>
        <v>-4.4308702610658807E-2</v>
      </c>
      <c r="L10" s="3">
        <f t="shared" si="1"/>
        <v>7.5451482368132363E-3</v>
      </c>
    </row>
    <row r="11" spans="1:12" ht="24" x14ac:dyDescent="0.2">
      <c r="B11" s="37" t="s">
        <v>55</v>
      </c>
      <c r="C11" s="38">
        <v>0.23890521107159424</v>
      </c>
      <c r="D11" s="39">
        <v>0.42644768971016389</v>
      </c>
      <c r="E11" s="40">
        <v>6467</v>
      </c>
      <c r="F11" s="41">
        <v>0</v>
      </c>
      <c r="H11" s="37" t="s">
        <v>55</v>
      </c>
      <c r="I11" s="55">
        <v>-1.8255805755542875E-2</v>
      </c>
      <c r="J11" s="51"/>
      <c r="K11" s="3">
        <f t="shared" si="0"/>
        <v>-3.2581718610496489E-2</v>
      </c>
      <c r="L11" s="3">
        <f t="shared" si="1"/>
        <v>1.0227296882002655E-2</v>
      </c>
    </row>
    <row r="12" spans="1:12" ht="24" x14ac:dyDescent="0.2">
      <c r="B12" s="37" t="s">
        <v>56</v>
      </c>
      <c r="C12" s="38">
        <v>2.953456007422298E-2</v>
      </c>
      <c r="D12" s="39">
        <v>0.16931244077798799</v>
      </c>
      <c r="E12" s="40">
        <v>6467</v>
      </c>
      <c r="F12" s="41">
        <v>0</v>
      </c>
      <c r="H12" s="37" t="s">
        <v>56</v>
      </c>
      <c r="I12" s="55">
        <v>-1.248274249571581E-2</v>
      </c>
      <c r="J12" s="51"/>
      <c r="K12" s="3">
        <f t="shared" si="0"/>
        <v>-7.1548612328314887E-2</v>
      </c>
      <c r="L12" s="3">
        <f t="shared" si="1"/>
        <v>2.1774673286660525E-3</v>
      </c>
    </row>
    <row r="13" spans="1:12" ht="24" x14ac:dyDescent="0.2">
      <c r="B13" s="37" t="s">
        <v>57</v>
      </c>
      <c r="C13" s="38">
        <v>2.3349311891139632E-2</v>
      </c>
      <c r="D13" s="39">
        <v>0.15102201263219761</v>
      </c>
      <c r="E13" s="40">
        <v>6467</v>
      </c>
      <c r="F13" s="41">
        <v>0</v>
      </c>
      <c r="H13" s="37" t="s">
        <v>57</v>
      </c>
      <c r="I13" s="55">
        <v>-2.3802986415510225E-2</v>
      </c>
      <c r="J13" s="51"/>
      <c r="K13" s="3">
        <f t="shared" si="0"/>
        <v>-0.15393254702790032</v>
      </c>
      <c r="L13" s="3">
        <f t="shared" si="1"/>
        <v>3.6801479735929306E-3</v>
      </c>
    </row>
    <row r="14" spans="1:12" ht="24" x14ac:dyDescent="0.2">
      <c r="B14" s="37" t="s">
        <v>58</v>
      </c>
      <c r="C14" s="38">
        <v>4.8244935828050103E-2</v>
      </c>
      <c r="D14" s="39">
        <v>0.21429993782099935</v>
      </c>
      <c r="E14" s="40">
        <v>6467</v>
      </c>
      <c r="F14" s="41">
        <v>0</v>
      </c>
      <c r="H14" s="37" t="s">
        <v>58</v>
      </c>
      <c r="I14" s="55">
        <v>-2.8890720711298224E-3</v>
      </c>
      <c r="J14" s="51"/>
      <c r="K14" s="3">
        <f t="shared" si="0"/>
        <v>-1.283103020194208E-2</v>
      </c>
      <c r="L14" s="3">
        <f t="shared" si="1"/>
        <v>6.5041127912362779E-4</v>
      </c>
    </row>
    <row r="15" spans="1:12" ht="24" x14ac:dyDescent="0.2">
      <c r="B15" s="37" t="s">
        <v>59</v>
      </c>
      <c r="C15" s="38">
        <v>1.9328900572135457E-2</v>
      </c>
      <c r="D15" s="39">
        <v>0.13768887285501896</v>
      </c>
      <c r="E15" s="40">
        <v>6467</v>
      </c>
      <c r="F15" s="41">
        <v>0</v>
      </c>
      <c r="H15" s="37" t="s">
        <v>59</v>
      </c>
      <c r="I15" s="55">
        <v>-1.4478140713392946E-2</v>
      </c>
      <c r="J15" s="51"/>
      <c r="K15" s="3">
        <f t="shared" si="0"/>
        <v>-0.10311867529066521</v>
      </c>
      <c r="L15" s="3">
        <f t="shared" si="1"/>
        <v>2.0324557570692448E-3</v>
      </c>
    </row>
    <row r="16" spans="1:12" ht="24" x14ac:dyDescent="0.2">
      <c r="B16" s="37" t="s">
        <v>60</v>
      </c>
      <c r="C16" s="38">
        <v>2.628730477810422E-3</v>
      </c>
      <c r="D16" s="39">
        <v>5.1207672587308781E-2</v>
      </c>
      <c r="E16" s="40">
        <v>6467</v>
      </c>
      <c r="F16" s="41">
        <v>0</v>
      </c>
      <c r="H16" s="37" t="s">
        <v>60</v>
      </c>
      <c r="I16" s="55">
        <v>-5.4493327036256754E-3</v>
      </c>
      <c r="J16" s="51"/>
      <c r="K16" s="3">
        <f t="shared" si="0"/>
        <v>-0.10613659246858505</v>
      </c>
      <c r="L16" s="3">
        <f t="shared" si="1"/>
        <v>2.7973985611875124E-4</v>
      </c>
    </row>
    <row r="17" spans="2:12" ht="24" x14ac:dyDescent="0.2">
      <c r="B17" s="37" t="s">
        <v>61</v>
      </c>
      <c r="C17" s="38">
        <v>3.0926240915416729E-4</v>
      </c>
      <c r="D17" s="39">
        <v>1.7584498290808961E-2</v>
      </c>
      <c r="E17" s="40">
        <v>6467</v>
      </c>
      <c r="F17" s="41">
        <v>0</v>
      </c>
      <c r="H17" s="37" t="s">
        <v>61</v>
      </c>
      <c r="I17" s="55">
        <v>2.762683554900682E-3</v>
      </c>
      <c r="J17" s="51"/>
      <c r="K17" s="3">
        <f t="shared" si="0"/>
        <v>0.15706044693764801</v>
      </c>
      <c r="L17" s="3">
        <f t="shared" si="1"/>
        <v>-4.8587918619535339E-5</v>
      </c>
    </row>
    <row r="18" spans="2:12" ht="24" x14ac:dyDescent="0.2">
      <c r="B18" s="37" t="s">
        <v>62</v>
      </c>
      <c r="C18" s="38">
        <v>7.1130354105458492E-3</v>
      </c>
      <c r="D18" s="39">
        <v>8.404482363783404E-2</v>
      </c>
      <c r="E18" s="40">
        <v>6467</v>
      </c>
      <c r="F18" s="41">
        <v>0</v>
      </c>
      <c r="H18" s="37" t="s">
        <v>62</v>
      </c>
      <c r="I18" s="55">
        <v>-6.1377527777409634E-3</v>
      </c>
      <c r="J18" s="51"/>
      <c r="K18" s="3">
        <f t="shared" si="0"/>
        <v>-7.2510054291414661E-2</v>
      </c>
      <c r="L18" s="3">
        <f t="shared" si="1"/>
        <v>5.1946153206744656E-4</v>
      </c>
    </row>
    <row r="19" spans="2:12" ht="48" x14ac:dyDescent="0.2">
      <c r="B19" s="37" t="s">
        <v>63</v>
      </c>
      <c r="C19" s="38">
        <v>6.6491417968145968E-3</v>
      </c>
      <c r="D19" s="39">
        <v>8.1277009027930336E-2</v>
      </c>
      <c r="E19" s="40">
        <v>6467</v>
      </c>
      <c r="F19" s="41">
        <v>0</v>
      </c>
      <c r="H19" s="37" t="s">
        <v>63</v>
      </c>
      <c r="I19" s="55">
        <v>-1.4918677327162372E-2</v>
      </c>
      <c r="J19" s="51"/>
      <c r="K19" s="3">
        <f>((1-C19)/D19)*I19</f>
        <v>-0.1823330004811142</v>
      </c>
      <c r="L19" s="3">
        <f t="shared" si="1"/>
        <v>1.2204730729588904E-3</v>
      </c>
    </row>
    <row r="20" spans="2:12" ht="24" x14ac:dyDescent="0.2">
      <c r="B20" s="37" t="s">
        <v>64</v>
      </c>
      <c r="C20" s="38">
        <v>4.7162517396010517E-2</v>
      </c>
      <c r="D20" s="39">
        <v>0.2120027459109266</v>
      </c>
      <c r="E20" s="40">
        <v>6467</v>
      </c>
      <c r="F20" s="41">
        <v>0</v>
      </c>
      <c r="H20" s="37" t="s">
        <v>64</v>
      </c>
      <c r="I20" s="55">
        <v>3.1122751476631162E-2</v>
      </c>
      <c r="J20" s="51"/>
      <c r="K20" s="3">
        <f t="shared" ref="K20:K58" si="2">((1-C20)/D20)*I20</f>
        <v>0.13987990599500261</v>
      </c>
      <c r="L20" s="3">
        <f t="shared" ref="L20:L58" si="3">((0-C20)/D20)*I20</f>
        <v>-6.9236240390256071E-3</v>
      </c>
    </row>
    <row r="21" spans="2:12" ht="24" x14ac:dyDescent="0.2">
      <c r="B21" s="37" t="s">
        <v>65</v>
      </c>
      <c r="C21" s="38">
        <v>5.4120921601979281E-3</v>
      </c>
      <c r="D21" s="39">
        <v>7.33732505511491E-2</v>
      </c>
      <c r="E21" s="40">
        <v>6467</v>
      </c>
      <c r="F21" s="41">
        <v>0</v>
      </c>
      <c r="H21" s="37" t="s">
        <v>65</v>
      </c>
      <c r="I21" s="55">
        <v>1.2493342707878344E-3</v>
      </c>
      <c r="J21" s="51"/>
      <c r="K21" s="3">
        <f t="shared" si="2"/>
        <v>1.6934955848919755E-2</v>
      </c>
      <c r="L21" s="3">
        <f t="shared" si="3"/>
        <v>-9.2152278406746165E-5</v>
      </c>
    </row>
    <row r="22" spans="2:12" ht="24" x14ac:dyDescent="0.2">
      <c r="B22" s="37" t="s">
        <v>66</v>
      </c>
      <c r="C22" s="38">
        <v>9.2778722746250208E-4</v>
      </c>
      <c r="D22" s="39">
        <v>3.0447820812691085E-2</v>
      </c>
      <c r="E22" s="40">
        <v>6467</v>
      </c>
      <c r="F22" s="41">
        <v>0</v>
      </c>
      <c r="H22" s="37" t="s">
        <v>66</v>
      </c>
      <c r="I22" s="55">
        <v>3.1690807746648003E-4</v>
      </c>
      <c r="J22" s="51"/>
      <c r="K22" s="3">
        <f t="shared" si="2"/>
        <v>1.0398578477838313E-2</v>
      </c>
      <c r="L22" s="3">
        <f t="shared" si="3"/>
        <v>-9.6566275912443714E-6</v>
      </c>
    </row>
    <row r="23" spans="2:12" ht="24" x14ac:dyDescent="0.2">
      <c r="B23" s="37" t="s">
        <v>67</v>
      </c>
      <c r="C23" s="38">
        <v>2.876140405133756E-2</v>
      </c>
      <c r="D23" s="39">
        <v>0.16714815539857766</v>
      </c>
      <c r="E23" s="40">
        <v>6467</v>
      </c>
      <c r="F23" s="41">
        <v>0</v>
      </c>
      <c r="H23" s="37" t="s">
        <v>67</v>
      </c>
      <c r="I23" s="55">
        <v>2.7573898319342888E-2</v>
      </c>
      <c r="J23" s="51"/>
      <c r="K23" s="3">
        <f t="shared" si="2"/>
        <v>0.16022213481595898</v>
      </c>
      <c r="L23" s="3">
        <f t="shared" si="3"/>
        <v>-4.7446771335405771E-3</v>
      </c>
    </row>
    <row r="24" spans="2:12" ht="24" x14ac:dyDescent="0.2">
      <c r="B24" s="37" t="s">
        <v>68</v>
      </c>
      <c r="C24" s="38">
        <v>0.1948353177671254</v>
      </c>
      <c r="D24" s="39">
        <v>0.39610450409553793</v>
      </c>
      <c r="E24" s="40">
        <v>6467</v>
      </c>
      <c r="F24" s="41">
        <v>0</v>
      </c>
      <c r="H24" s="37" t="s">
        <v>68</v>
      </c>
      <c r="I24" s="55">
        <v>7.0692888370441034E-2</v>
      </c>
      <c r="J24" s="51"/>
      <c r="K24" s="3">
        <f t="shared" si="2"/>
        <v>0.14369797973108031</v>
      </c>
      <c r="L24" s="3">
        <f t="shared" si="3"/>
        <v>-3.4772316969687189E-2</v>
      </c>
    </row>
    <row r="25" spans="2:12" ht="24" x14ac:dyDescent="0.2">
      <c r="B25" s="37" t="s">
        <v>69</v>
      </c>
      <c r="C25" s="38">
        <v>2.1802999845368792E-2</v>
      </c>
      <c r="D25" s="39">
        <v>0.14605111252613567</v>
      </c>
      <c r="E25" s="40">
        <v>6467</v>
      </c>
      <c r="F25" s="41">
        <v>0</v>
      </c>
      <c r="H25" s="37" t="s">
        <v>69</v>
      </c>
      <c r="I25" s="55">
        <v>1.8195146771467784E-2</v>
      </c>
      <c r="J25" s="51"/>
      <c r="K25" s="3">
        <f t="shared" si="2"/>
        <v>0.12186444650353485</v>
      </c>
      <c r="L25" s="3">
        <f t="shared" si="3"/>
        <v>-2.7162325256083484E-3</v>
      </c>
    </row>
    <row r="26" spans="2:12" ht="24" x14ac:dyDescent="0.2">
      <c r="B26" s="37" t="s">
        <v>70</v>
      </c>
      <c r="C26" s="38">
        <v>1.7009432503479205E-3</v>
      </c>
      <c r="D26" s="39">
        <v>4.121058910690955E-2</v>
      </c>
      <c r="E26" s="40">
        <v>6467</v>
      </c>
      <c r="F26" s="41">
        <v>0</v>
      </c>
      <c r="H26" s="37" t="s">
        <v>70</v>
      </c>
      <c r="I26" s="55">
        <v>3.1212674622310282E-3</v>
      </c>
      <c r="J26" s="51"/>
      <c r="K26" s="3">
        <f t="shared" si="2"/>
        <v>7.5610624136556698E-2</v>
      </c>
      <c r="L26" s="3">
        <f t="shared" si="3"/>
        <v>-1.2882851076550866E-4</v>
      </c>
    </row>
    <row r="27" spans="2:12" ht="24" x14ac:dyDescent="0.2">
      <c r="B27" s="37" t="s">
        <v>71</v>
      </c>
      <c r="C27" s="38">
        <v>1.5463120457708365E-3</v>
      </c>
      <c r="D27" s="39">
        <v>3.9295797995569766E-2</v>
      </c>
      <c r="E27" s="40">
        <v>6467</v>
      </c>
      <c r="F27" s="41">
        <v>0</v>
      </c>
      <c r="H27" s="37" t="s">
        <v>71</v>
      </c>
      <c r="I27" s="55">
        <v>2.1719908752430937E-3</v>
      </c>
      <c r="J27" s="51"/>
      <c r="K27" s="3">
        <f t="shared" si="2"/>
        <v>5.5187384153234244E-2</v>
      </c>
      <c r="L27" s="3">
        <f t="shared" si="3"/>
        <v>-8.5469078756751193E-5</v>
      </c>
    </row>
    <row r="28" spans="2:12" ht="24" x14ac:dyDescent="0.2">
      <c r="B28" s="37" t="s">
        <v>72</v>
      </c>
      <c r="C28" s="38">
        <v>1.2525127570743776E-2</v>
      </c>
      <c r="D28" s="39">
        <v>0.11122122802353708</v>
      </c>
      <c r="E28" s="40">
        <v>6467</v>
      </c>
      <c r="F28" s="41">
        <v>0</v>
      </c>
      <c r="H28" s="37" t="s">
        <v>72</v>
      </c>
      <c r="I28" s="55">
        <v>2.0091117233598712E-3</v>
      </c>
      <c r="J28" s="51"/>
      <c r="K28" s="3">
        <f t="shared" si="2"/>
        <v>1.7837847845926152E-2</v>
      </c>
      <c r="L28" s="3">
        <f t="shared" si="3"/>
        <v>-2.2625519503915098E-4</v>
      </c>
    </row>
    <row r="29" spans="2:12" ht="24" x14ac:dyDescent="0.2">
      <c r="B29" s="37" t="s">
        <v>73</v>
      </c>
      <c r="C29" s="38">
        <v>0.26519251584969844</v>
      </c>
      <c r="D29" s="39">
        <v>0.44146979775027556</v>
      </c>
      <c r="E29" s="40">
        <v>6467</v>
      </c>
      <c r="F29" s="41">
        <v>0</v>
      </c>
      <c r="H29" s="37" t="s">
        <v>73</v>
      </c>
      <c r="I29" s="55">
        <v>-2.3837904046894936E-2</v>
      </c>
      <c r="J29" s="51"/>
      <c r="K29" s="3">
        <f t="shared" si="2"/>
        <v>-3.9677165662017767E-2</v>
      </c>
      <c r="L29" s="3">
        <f t="shared" si="3"/>
        <v>1.4319515806052284E-2</v>
      </c>
    </row>
    <row r="30" spans="2:12" ht="24" x14ac:dyDescent="0.2">
      <c r="B30" s="37" t="s">
        <v>74</v>
      </c>
      <c r="C30" s="38">
        <v>8.7675892995206436E-2</v>
      </c>
      <c r="D30" s="39">
        <v>0.28284483637649543</v>
      </c>
      <c r="E30" s="40">
        <v>6467</v>
      </c>
      <c r="F30" s="41">
        <v>0</v>
      </c>
      <c r="H30" s="37" t="s">
        <v>74</v>
      </c>
      <c r="I30" s="55">
        <v>-4.5415422488594044E-2</v>
      </c>
      <c r="J30" s="51"/>
      <c r="K30" s="3">
        <f t="shared" si="2"/>
        <v>-0.14648874378247317</v>
      </c>
      <c r="L30" s="3">
        <f t="shared" si="3"/>
        <v>1.4077816563502082E-2</v>
      </c>
    </row>
    <row r="31" spans="2:12" ht="24" x14ac:dyDescent="0.2">
      <c r="B31" s="37" t="s">
        <v>75</v>
      </c>
      <c r="C31" s="38">
        <v>2.0102056595020876E-3</v>
      </c>
      <c r="D31" s="39">
        <v>4.4793693711884693E-2</v>
      </c>
      <c r="E31" s="40">
        <v>6467</v>
      </c>
      <c r="F31" s="41">
        <v>0</v>
      </c>
      <c r="H31" s="37" t="s">
        <v>75</v>
      </c>
      <c r="I31" s="55">
        <v>3.0486732422582139E-3</v>
      </c>
      <c r="J31" s="51"/>
      <c r="K31" s="3">
        <f t="shared" si="2"/>
        <v>6.792350730490003E-2</v>
      </c>
      <c r="L31" s="3">
        <f t="shared" si="3"/>
        <v>-1.368152455785095E-4</v>
      </c>
    </row>
    <row r="32" spans="2:12" ht="24" x14ac:dyDescent="0.2">
      <c r="B32" s="37" t="s">
        <v>76</v>
      </c>
      <c r="C32" s="38">
        <v>4.6389361373125101E-3</v>
      </c>
      <c r="D32" s="39">
        <v>6.7956828324392426E-2</v>
      </c>
      <c r="E32" s="40">
        <v>6467</v>
      </c>
      <c r="F32" s="41">
        <v>0</v>
      </c>
      <c r="H32" s="37" t="s">
        <v>76</v>
      </c>
      <c r="I32" s="55">
        <v>-8.6505443675658142E-3</v>
      </c>
      <c r="J32" s="51"/>
      <c r="K32" s="3">
        <f t="shared" si="2"/>
        <v>-0.12670419230853164</v>
      </c>
      <c r="L32" s="3">
        <f t="shared" si="3"/>
        <v>5.9051200392355903E-4</v>
      </c>
    </row>
    <row r="33" spans="2:12" ht="24" x14ac:dyDescent="0.2">
      <c r="B33" s="37" t="s">
        <v>77</v>
      </c>
      <c r="C33" s="38">
        <v>5.7213545693520955E-3</v>
      </c>
      <c r="D33" s="39">
        <v>7.5428777303832614E-2</v>
      </c>
      <c r="E33" s="40">
        <v>6467</v>
      </c>
      <c r="F33" s="41">
        <v>0</v>
      </c>
      <c r="H33" s="37" t="s">
        <v>77</v>
      </c>
      <c r="I33" s="55">
        <v>-1.4432773089406816E-2</v>
      </c>
      <c r="J33" s="51"/>
      <c r="K33" s="3">
        <f t="shared" si="2"/>
        <v>-0.19024831887887661</v>
      </c>
      <c r="L33" s="3">
        <f t="shared" si="3"/>
        <v>1.0947414927711405E-3</v>
      </c>
    </row>
    <row r="34" spans="2:12" ht="24" x14ac:dyDescent="0.2">
      <c r="B34" s="37" t="s">
        <v>78</v>
      </c>
      <c r="C34" s="38">
        <v>6.1852481830833458E-4</v>
      </c>
      <c r="D34" s="39">
        <v>2.4864389077957717E-2</v>
      </c>
      <c r="E34" s="40">
        <v>6467</v>
      </c>
      <c r="F34" s="41">
        <v>0</v>
      </c>
      <c r="H34" s="37" t="s">
        <v>78</v>
      </c>
      <c r="I34" s="55">
        <v>-6.1674616565782149E-4</v>
      </c>
      <c r="J34" s="51"/>
      <c r="K34" s="3">
        <f t="shared" si="2"/>
        <v>-2.4789054374723125E-2</v>
      </c>
      <c r="L34" s="3">
        <f t="shared" si="3"/>
        <v>1.5342134844328096E-5</v>
      </c>
    </row>
    <row r="35" spans="2:12" ht="36" x14ac:dyDescent="0.2">
      <c r="B35" s="37" t="s">
        <v>79</v>
      </c>
      <c r="C35" s="38">
        <v>4.6389361373125104E-4</v>
      </c>
      <c r="D35" s="39">
        <v>2.1534858408802374E-2</v>
      </c>
      <c r="E35" s="40">
        <v>6467</v>
      </c>
      <c r="F35" s="41">
        <v>0</v>
      </c>
      <c r="H35" s="37" t="s">
        <v>79</v>
      </c>
      <c r="I35" s="55">
        <v>1.2494676879932849E-3</v>
      </c>
      <c r="J35" s="51"/>
      <c r="K35" s="3">
        <f t="shared" si="2"/>
        <v>5.7993790542025497E-2</v>
      </c>
      <c r="L35" s="3">
        <f t="shared" si="3"/>
        <v>-2.6915434966905398E-5</v>
      </c>
    </row>
    <row r="36" spans="2:12" ht="36" x14ac:dyDescent="0.2">
      <c r="B36" s="37" t="s">
        <v>80</v>
      </c>
      <c r="C36" s="38">
        <v>1.2370496366166692E-2</v>
      </c>
      <c r="D36" s="39">
        <v>0.11054119901495638</v>
      </c>
      <c r="E36" s="40">
        <v>6467</v>
      </c>
      <c r="F36" s="41">
        <v>0</v>
      </c>
      <c r="H36" s="37" t="s">
        <v>80</v>
      </c>
      <c r="I36" s="55">
        <v>4.2818186246461557E-3</v>
      </c>
      <c r="J36" s="51"/>
      <c r="K36" s="3">
        <f t="shared" si="2"/>
        <v>3.8255876004540321E-2</v>
      </c>
      <c r="L36" s="3">
        <f t="shared" si="3"/>
        <v>-4.7917176770991476E-4</v>
      </c>
    </row>
    <row r="37" spans="2:12" ht="36" x14ac:dyDescent="0.2">
      <c r="B37" s="37" t="s">
        <v>81</v>
      </c>
      <c r="C37" s="38">
        <v>6.803773001391681E-3</v>
      </c>
      <c r="D37" s="39">
        <v>8.2210259417363013E-2</v>
      </c>
      <c r="E37" s="40">
        <v>6467</v>
      </c>
      <c r="F37" s="41">
        <v>0</v>
      </c>
      <c r="H37" s="37" t="s">
        <v>81</v>
      </c>
      <c r="I37" s="55">
        <v>2.5658691161507749E-3</v>
      </c>
      <c r="J37" s="51"/>
      <c r="K37" s="3">
        <f t="shared" si="2"/>
        <v>3.0998704336833327E-2</v>
      </c>
      <c r="L37" s="3">
        <f t="shared" si="3"/>
        <v>-2.1235294890559959E-4</v>
      </c>
    </row>
    <row r="38" spans="2:12" ht="36" x14ac:dyDescent="0.2">
      <c r="B38" s="37" t="s">
        <v>82</v>
      </c>
      <c r="C38" s="38">
        <v>9.2778722746250208E-4</v>
      </c>
      <c r="D38" s="39">
        <v>3.04478208126924E-2</v>
      </c>
      <c r="E38" s="40">
        <v>6467</v>
      </c>
      <c r="F38" s="41">
        <v>0</v>
      </c>
      <c r="H38" s="37" t="s">
        <v>82</v>
      </c>
      <c r="I38" s="55">
        <v>-6.4897498517295599E-5</v>
      </c>
      <c r="J38" s="51"/>
      <c r="K38" s="3">
        <f t="shared" si="2"/>
        <v>-2.1294557612493922E-3</v>
      </c>
      <c r="L38" s="3">
        <f t="shared" si="3"/>
        <v>1.9775165713506202E-6</v>
      </c>
    </row>
    <row r="39" spans="2:12" ht="36" x14ac:dyDescent="0.2">
      <c r="B39" s="37" t="s">
        <v>83</v>
      </c>
      <c r="C39" s="38">
        <v>1.4999226843977115E-2</v>
      </c>
      <c r="D39" s="39">
        <v>0.12155877159407057</v>
      </c>
      <c r="E39" s="40">
        <v>6467</v>
      </c>
      <c r="F39" s="41">
        <v>0</v>
      </c>
      <c r="H39" s="37" t="s">
        <v>83</v>
      </c>
      <c r="I39" s="55">
        <v>1.440743608580892E-3</v>
      </c>
      <c r="J39" s="51"/>
      <c r="K39" s="3">
        <f t="shared" si="2"/>
        <v>1.1674464538937475E-2</v>
      </c>
      <c r="L39" s="3">
        <f t="shared" si="3"/>
        <v>-1.7777442076560992E-4</v>
      </c>
    </row>
    <row r="40" spans="2:12" ht="36" x14ac:dyDescent="0.2">
      <c r="B40" s="37" t="s">
        <v>84</v>
      </c>
      <c r="C40" s="38">
        <v>0.28220194835317769</v>
      </c>
      <c r="D40" s="39">
        <v>0.4501059167126546</v>
      </c>
      <c r="E40" s="40">
        <v>6467</v>
      </c>
      <c r="F40" s="41">
        <v>0</v>
      </c>
      <c r="H40" s="37" t="s">
        <v>84</v>
      </c>
      <c r="I40" s="55">
        <v>-1.5916973015253685E-2</v>
      </c>
      <c r="J40" s="51"/>
      <c r="K40" s="3">
        <f t="shared" si="2"/>
        <v>-2.5383297117949049E-2</v>
      </c>
      <c r="L40" s="3">
        <f t="shared" si="3"/>
        <v>9.9794306851049164E-3</v>
      </c>
    </row>
    <row r="41" spans="2:12" ht="36" x14ac:dyDescent="0.2">
      <c r="B41" s="37" t="s">
        <v>85</v>
      </c>
      <c r="C41" s="38">
        <v>4.9327354260089683E-2</v>
      </c>
      <c r="D41" s="39">
        <v>0.21656735396793692</v>
      </c>
      <c r="E41" s="40">
        <v>6467</v>
      </c>
      <c r="F41" s="41">
        <v>0</v>
      </c>
      <c r="H41" s="37" t="s">
        <v>85</v>
      </c>
      <c r="I41" s="55">
        <v>-1.9132123358767659E-2</v>
      </c>
      <c r="J41" s="51"/>
      <c r="K41" s="3">
        <f t="shared" si="2"/>
        <v>-8.3984894301265753E-2</v>
      </c>
      <c r="L41" s="3">
        <f t="shared" si="3"/>
        <v>4.3577067797826571E-3</v>
      </c>
    </row>
    <row r="42" spans="2:12" ht="36" x14ac:dyDescent="0.2">
      <c r="B42" s="37" t="s">
        <v>86</v>
      </c>
      <c r="C42" s="38">
        <v>1.0824184320395855E-3</v>
      </c>
      <c r="D42" s="39">
        <v>3.288486008379244E-2</v>
      </c>
      <c r="E42" s="40">
        <v>6467</v>
      </c>
      <c r="F42" s="41">
        <v>0</v>
      </c>
      <c r="H42" s="37" t="s">
        <v>86</v>
      </c>
      <c r="I42" s="55">
        <v>1.126622130192203E-4</v>
      </c>
      <c r="J42" s="51"/>
      <c r="K42" s="3">
        <f t="shared" si="2"/>
        <v>3.4222516099048353E-3</v>
      </c>
      <c r="L42" s="3">
        <f t="shared" si="3"/>
        <v>-3.7083221779154554E-6</v>
      </c>
    </row>
    <row r="43" spans="2:12" ht="36" x14ac:dyDescent="0.2">
      <c r="B43" s="37" t="s">
        <v>87</v>
      </c>
      <c r="C43" s="38">
        <v>4.7935673418895925E-3</v>
      </c>
      <c r="D43" s="39">
        <v>6.9074791711932329E-2</v>
      </c>
      <c r="E43" s="40">
        <v>6467</v>
      </c>
      <c r="F43" s="41">
        <v>0</v>
      </c>
      <c r="H43" s="37" t="s">
        <v>87</v>
      </c>
      <c r="I43" s="55">
        <v>-5.2312923090021383E-3</v>
      </c>
      <c r="J43" s="51"/>
      <c r="K43" s="3">
        <f t="shared" si="2"/>
        <v>-7.537070511548831E-2</v>
      </c>
      <c r="L43" s="3">
        <f t="shared" si="3"/>
        <v>3.6303478225297348E-4</v>
      </c>
    </row>
    <row r="44" spans="2:12" ht="24" x14ac:dyDescent="0.2">
      <c r="B44" s="37" t="s">
        <v>88</v>
      </c>
      <c r="C44" s="38">
        <v>1.1442709138704188E-2</v>
      </c>
      <c r="D44" s="39">
        <v>0.10636504580902632</v>
      </c>
      <c r="E44" s="40">
        <v>6467</v>
      </c>
      <c r="F44" s="41">
        <v>0</v>
      </c>
      <c r="H44" s="37" t="s">
        <v>88</v>
      </c>
      <c r="I44" s="55">
        <v>7.2033909268562667E-3</v>
      </c>
      <c r="J44" s="51"/>
      <c r="K44" s="3">
        <f t="shared" si="2"/>
        <v>6.6948352868227437E-2</v>
      </c>
      <c r="L44" s="3">
        <f t="shared" si="3"/>
        <v>-7.7493791838711534E-4</v>
      </c>
    </row>
    <row r="45" spans="2:12" ht="24" x14ac:dyDescent="0.2">
      <c r="B45" s="37" t="s">
        <v>89</v>
      </c>
      <c r="C45" s="38">
        <v>0.40436059996907375</v>
      </c>
      <c r="D45" s="39">
        <v>0.49080582140738771</v>
      </c>
      <c r="E45" s="40">
        <v>6467</v>
      </c>
      <c r="F45" s="41">
        <v>0</v>
      </c>
      <c r="H45" s="37" t="s">
        <v>89</v>
      </c>
      <c r="I45" s="55">
        <v>8.0663262410134426E-2</v>
      </c>
      <c r="J45" s="51"/>
      <c r="K45" s="3">
        <f t="shared" si="2"/>
        <v>9.7892517021776371E-2</v>
      </c>
      <c r="L45" s="3">
        <f t="shared" si="3"/>
        <v>-6.6456109037368954E-2</v>
      </c>
    </row>
    <row r="46" spans="2:12" ht="24" x14ac:dyDescent="0.2">
      <c r="B46" s="37" t="s">
        <v>90</v>
      </c>
      <c r="C46" s="38">
        <v>8.9686098654708519E-3</v>
      </c>
      <c r="D46" s="39">
        <v>9.4284402231470082E-2</v>
      </c>
      <c r="E46" s="40">
        <v>6467</v>
      </c>
      <c r="F46" s="41">
        <v>0</v>
      </c>
      <c r="H46" s="37" t="s">
        <v>90</v>
      </c>
      <c r="I46" s="55">
        <v>7.7886758721396219E-3</v>
      </c>
      <c r="J46" s="51"/>
      <c r="K46" s="3">
        <f t="shared" si="2"/>
        <v>8.1867436120811723E-2</v>
      </c>
      <c r="L46" s="3">
        <f t="shared" si="3"/>
        <v>-7.408817748489749E-4</v>
      </c>
    </row>
    <row r="47" spans="2:12" ht="24" x14ac:dyDescent="0.2">
      <c r="B47" s="37" t="s">
        <v>91</v>
      </c>
      <c r="C47" s="38">
        <v>1.0824184320395857E-3</v>
      </c>
      <c r="D47" s="39">
        <v>3.2884860083791677E-2</v>
      </c>
      <c r="E47" s="40">
        <v>6467</v>
      </c>
      <c r="F47" s="41">
        <v>0</v>
      </c>
      <c r="H47" s="37" t="s">
        <v>91</v>
      </c>
      <c r="I47" s="55">
        <v>4.1455234807903456E-4</v>
      </c>
      <c r="J47" s="51"/>
      <c r="K47" s="3">
        <f t="shared" si="2"/>
        <v>1.2592531271876458E-2</v>
      </c>
      <c r="L47" s="3">
        <f t="shared" si="3"/>
        <v>-1.3645157724943529E-5</v>
      </c>
    </row>
    <row r="48" spans="2:12" ht="24" x14ac:dyDescent="0.2">
      <c r="B48" s="37" t="s">
        <v>92</v>
      </c>
      <c r="C48" s="38">
        <v>4.9945879078398023E-2</v>
      </c>
      <c r="D48" s="39">
        <v>0.21785000992911799</v>
      </c>
      <c r="E48" s="40">
        <v>6467</v>
      </c>
      <c r="F48" s="41">
        <v>0</v>
      </c>
      <c r="H48" s="37" t="s">
        <v>92</v>
      </c>
      <c r="I48" s="55">
        <v>-1.281949707475322E-2</v>
      </c>
      <c r="J48" s="51"/>
      <c r="K48" s="3">
        <f t="shared" si="2"/>
        <v>-5.5906428592656383E-2</v>
      </c>
      <c r="L48" s="3">
        <f t="shared" si="3"/>
        <v>2.9390912167037782E-3</v>
      </c>
    </row>
    <row r="49" spans="2:12" ht="24" x14ac:dyDescent="0.2">
      <c r="B49" s="37" t="s">
        <v>93</v>
      </c>
      <c r="C49" s="38">
        <v>4.9481985464666766E-3</v>
      </c>
      <c r="D49" s="39">
        <v>7.0174606198875028E-2</v>
      </c>
      <c r="E49" s="40">
        <v>6467</v>
      </c>
      <c r="F49" s="41">
        <v>0</v>
      </c>
      <c r="H49" s="37" t="s">
        <v>93</v>
      </c>
      <c r="I49" s="55">
        <v>1.2423032225041E-4</v>
      </c>
      <c r="J49" s="51"/>
      <c r="K49" s="3">
        <f t="shared" si="2"/>
        <v>1.7615432796316158E-3</v>
      </c>
      <c r="L49" s="3">
        <f t="shared" si="3"/>
        <v>-8.759811180763279E-6</v>
      </c>
    </row>
    <row r="50" spans="2:12" ht="24" x14ac:dyDescent="0.2">
      <c r="B50" s="37" t="s">
        <v>94</v>
      </c>
      <c r="C50" s="38">
        <v>5.7986701716406373E-2</v>
      </c>
      <c r="D50" s="39">
        <v>0.23373637299197056</v>
      </c>
      <c r="E50" s="40">
        <v>6467</v>
      </c>
      <c r="F50" s="41">
        <v>0</v>
      </c>
      <c r="H50" s="37" t="s">
        <v>94</v>
      </c>
      <c r="I50" s="55">
        <v>-3.6735940370310801E-3</v>
      </c>
      <c r="J50" s="51"/>
      <c r="K50" s="3">
        <f t="shared" si="2"/>
        <v>-1.4805459634207079E-2</v>
      </c>
      <c r="L50" s="3">
        <f t="shared" si="3"/>
        <v>9.1136693414767809E-4</v>
      </c>
    </row>
    <row r="51" spans="2:12" ht="24" x14ac:dyDescent="0.2">
      <c r="B51" s="37" t="s">
        <v>95</v>
      </c>
      <c r="C51" s="38">
        <v>0.40327818153703415</v>
      </c>
      <c r="D51" s="39">
        <v>0.490593626943234</v>
      </c>
      <c r="E51" s="40">
        <v>6467</v>
      </c>
      <c r="F51" s="41">
        <v>0</v>
      </c>
      <c r="H51" s="37" t="s">
        <v>95</v>
      </c>
      <c r="I51" s="55">
        <v>-7.1147349454572031E-2</v>
      </c>
      <c r="J51" s="51"/>
      <c r="K51" s="3">
        <f t="shared" si="2"/>
        <v>-8.6538375987229785E-2</v>
      </c>
      <c r="L51" s="3">
        <f t="shared" si="3"/>
        <v>5.8484603414017941E-2</v>
      </c>
    </row>
    <row r="52" spans="2:12" ht="24" x14ac:dyDescent="0.2">
      <c r="B52" s="37" t="s">
        <v>96</v>
      </c>
      <c r="C52" s="38">
        <v>6.1852481830833458E-4</v>
      </c>
      <c r="D52" s="39">
        <v>2.4864389077957266E-2</v>
      </c>
      <c r="E52" s="40">
        <v>6467</v>
      </c>
      <c r="F52" s="41">
        <v>0</v>
      </c>
      <c r="H52" s="37" t="s">
        <v>96</v>
      </c>
      <c r="I52" s="55">
        <v>-2.6096315027784281E-3</v>
      </c>
      <c r="J52" s="51"/>
      <c r="K52" s="3">
        <f t="shared" si="2"/>
        <v>-0.10488966259136347</v>
      </c>
      <c r="L52" s="3">
        <f t="shared" si="3"/>
        <v>6.4917012279971191E-5</v>
      </c>
    </row>
    <row r="53" spans="2:12" ht="24" x14ac:dyDescent="0.2">
      <c r="B53" s="37" t="s">
        <v>97</v>
      </c>
      <c r="C53" s="38">
        <v>3.0926240915416729E-4</v>
      </c>
      <c r="D53" s="39">
        <v>1.7584498290808746E-2</v>
      </c>
      <c r="E53" s="40">
        <v>6467</v>
      </c>
      <c r="F53" s="41">
        <v>0</v>
      </c>
      <c r="H53" s="37" t="s">
        <v>97</v>
      </c>
      <c r="I53" s="55">
        <v>3.1606139407528528E-3</v>
      </c>
      <c r="J53" s="51"/>
      <c r="K53" s="3">
        <f t="shared" si="2"/>
        <v>0.17968306114952634</v>
      </c>
      <c r="L53" s="3">
        <f t="shared" si="3"/>
        <v>-5.5586407161493058E-5</v>
      </c>
    </row>
    <row r="54" spans="2:12" ht="24" x14ac:dyDescent="0.2">
      <c r="B54" s="37" t="s">
        <v>98</v>
      </c>
      <c r="C54" s="38">
        <v>1.901963816298129E-2</v>
      </c>
      <c r="D54" s="39">
        <v>0.13660445477935892</v>
      </c>
      <c r="E54" s="40">
        <v>6467</v>
      </c>
      <c r="F54" s="41">
        <v>0</v>
      </c>
      <c r="H54" s="37" t="s">
        <v>98</v>
      </c>
      <c r="I54" s="55">
        <v>-3.7470490530665482E-3</v>
      </c>
      <c r="J54" s="51"/>
      <c r="K54" s="3">
        <f t="shared" si="2"/>
        <v>-2.6908211315914532E-2</v>
      </c>
      <c r="L54" s="3">
        <f t="shared" si="3"/>
        <v>5.217071235588725E-4</v>
      </c>
    </row>
    <row r="55" spans="2:12" ht="24" x14ac:dyDescent="0.2">
      <c r="B55" s="37" t="s">
        <v>99</v>
      </c>
      <c r="C55" s="38">
        <v>3.803927632596258E-2</v>
      </c>
      <c r="D55" s="39">
        <v>0.19130590416266205</v>
      </c>
      <c r="E55" s="40">
        <v>6467</v>
      </c>
      <c r="F55" s="41">
        <v>0</v>
      </c>
      <c r="H55" s="37" t="s">
        <v>99</v>
      </c>
      <c r="I55" s="55">
        <v>-1.0642116536850824E-2</v>
      </c>
      <c r="J55" s="51"/>
      <c r="K55" s="3">
        <f t="shared" si="2"/>
        <v>-5.3512713943778614E-2</v>
      </c>
      <c r="L55" s="3">
        <f t="shared" si="3"/>
        <v>2.116079027514795E-3</v>
      </c>
    </row>
    <row r="56" spans="2:12" x14ac:dyDescent="0.2">
      <c r="B56" s="37" t="s">
        <v>100</v>
      </c>
      <c r="C56" s="38">
        <v>0.8996443482294727</v>
      </c>
      <c r="D56" s="39">
        <v>0.30049685168415485</v>
      </c>
      <c r="E56" s="40">
        <v>6467</v>
      </c>
      <c r="F56" s="41">
        <v>0</v>
      </c>
      <c r="H56" s="37" t="s">
        <v>100</v>
      </c>
      <c r="I56" s="55">
        <v>5.6935417816995897E-2</v>
      </c>
      <c r="J56" s="51"/>
      <c r="K56" s="3">
        <f t="shared" si="2"/>
        <v>1.9014478627075754E-2</v>
      </c>
      <c r="L56" s="3">
        <f t="shared" si="3"/>
        <v>-0.17045645092808434</v>
      </c>
    </row>
    <row r="57" spans="2:12" x14ac:dyDescent="0.2">
      <c r="B57" s="37" t="s">
        <v>101</v>
      </c>
      <c r="C57" s="38">
        <v>0.47177980516468221</v>
      </c>
      <c r="D57" s="39">
        <v>0.4992415860273306</v>
      </c>
      <c r="E57" s="40">
        <v>6467</v>
      </c>
      <c r="F57" s="41">
        <v>0</v>
      </c>
      <c r="H57" s="37" t="s">
        <v>101</v>
      </c>
      <c r="I57" s="55">
        <v>3.4092073408256436E-2</v>
      </c>
      <c r="J57" s="51"/>
      <c r="K57" s="3">
        <f t="shared" si="2"/>
        <v>3.6070956751313839E-2</v>
      </c>
      <c r="L57" s="3">
        <f t="shared" si="3"/>
        <v>-3.2216770798670531E-2</v>
      </c>
    </row>
    <row r="58" spans="2:12" x14ac:dyDescent="0.2">
      <c r="B58" s="37" t="s">
        <v>102</v>
      </c>
      <c r="C58" s="38">
        <v>0.76078552651925158</v>
      </c>
      <c r="D58" s="39">
        <v>0.42663691235499546</v>
      </c>
      <c r="E58" s="40">
        <v>6467</v>
      </c>
      <c r="F58" s="41">
        <v>0</v>
      </c>
      <c r="H58" s="37" t="s">
        <v>102</v>
      </c>
      <c r="I58" s="55">
        <v>7.0804320140912702E-2</v>
      </c>
      <c r="J58" s="51"/>
      <c r="K58" s="3">
        <f t="shared" si="2"/>
        <v>3.9699842353484685E-2</v>
      </c>
      <c r="L58" s="3">
        <f t="shared" si="3"/>
        <v>-0.12625935641832234</v>
      </c>
    </row>
    <row r="59" spans="2:12" ht="24" x14ac:dyDescent="0.2">
      <c r="B59" s="37" t="s">
        <v>103</v>
      </c>
      <c r="C59" s="38">
        <v>2.6441935982681311E-2</v>
      </c>
      <c r="D59" s="39">
        <v>0.16045791115985189</v>
      </c>
      <c r="E59" s="40">
        <v>6467</v>
      </c>
      <c r="F59" s="41">
        <v>0</v>
      </c>
      <c r="H59" s="37" t="s">
        <v>103</v>
      </c>
      <c r="I59" s="55">
        <v>2.938567653794779E-2</v>
      </c>
      <c r="J59" s="51"/>
      <c r="K59" s="3">
        <f t="shared" ref="K59:K83" si="4">((1-C59)/D59)*I59</f>
        <v>0.17829387253846887</v>
      </c>
      <c r="L59" s="3">
        <f t="shared" si="1"/>
        <v>-4.8424797020454541E-3</v>
      </c>
    </row>
    <row r="60" spans="2:12" x14ac:dyDescent="0.2">
      <c r="B60" s="37" t="s">
        <v>104</v>
      </c>
      <c r="C60" s="38">
        <v>0.11303541054584818</v>
      </c>
      <c r="D60" s="39">
        <v>0.31666056272352278</v>
      </c>
      <c r="E60" s="40">
        <v>6467</v>
      </c>
      <c r="F60" s="41">
        <v>0</v>
      </c>
      <c r="H60" s="37" t="s">
        <v>104</v>
      </c>
      <c r="I60" s="55">
        <v>5.2864149606369516E-2</v>
      </c>
      <c r="J60" s="51"/>
      <c r="K60" s="3">
        <f t="shared" si="4"/>
        <v>0.14807220813725069</v>
      </c>
      <c r="L60" s="3">
        <f t="shared" si="1"/>
        <v>-1.8870429593502491E-2</v>
      </c>
    </row>
    <row r="61" spans="2:12" x14ac:dyDescent="0.2">
      <c r="B61" s="37" t="s">
        <v>105</v>
      </c>
      <c r="C61" s="38">
        <v>0.36508427400649451</v>
      </c>
      <c r="D61" s="39">
        <v>0.4814910129875673</v>
      </c>
      <c r="E61" s="40">
        <v>6467</v>
      </c>
      <c r="F61" s="41">
        <v>0</v>
      </c>
      <c r="H61" s="37" t="s">
        <v>105</v>
      </c>
      <c r="I61" s="55">
        <v>8.0313648907987062E-2</v>
      </c>
      <c r="J61" s="51"/>
      <c r="K61" s="3">
        <f t="shared" si="4"/>
        <v>0.10590519309426612</v>
      </c>
      <c r="L61" s="3">
        <f t="shared" si="1"/>
        <v>-6.0896775668670806E-2</v>
      </c>
    </row>
    <row r="62" spans="2:12" x14ac:dyDescent="0.2">
      <c r="B62" s="37" t="s">
        <v>106</v>
      </c>
      <c r="C62" s="38">
        <v>0.15107468687181072</v>
      </c>
      <c r="D62" s="39">
        <v>0.35814935509021967</v>
      </c>
      <c r="E62" s="40">
        <v>6467</v>
      </c>
      <c r="F62" s="41">
        <v>0</v>
      </c>
      <c r="H62" s="37" t="s">
        <v>106</v>
      </c>
      <c r="I62" s="55">
        <v>6.3705771776327275E-2</v>
      </c>
      <c r="J62" s="51"/>
      <c r="K62" s="3">
        <f t="shared" si="4"/>
        <v>0.15100248397674262</v>
      </c>
      <c r="L62" s="3">
        <f t="shared" si="1"/>
        <v>-2.6872391046498637E-2</v>
      </c>
    </row>
    <row r="63" spans="2:12" x14ac:dyDescent="0.2">
      <c r="B63" s="37" t="s">
        <v>107</v>
      </c>
      <c r="C63" s="38">
        <v>0.4170403587443946</v>
      </c>
      <c r="D63" s="39">
        <v>0.49310779482712153</v>
      </c>
      <c r="E63" s="40">
        <v>6467</v>
      </c>
      <c r="F63" s="41">
        <v>0</v>
      </c>
      <c r="H63" s="37" t="s">
        <v>107</v>
      </c>
      <c r="I63" s="55">
        <v>5.2496900782553903E-2</v>
      </c>
      <c r="J63" s="51"/>
      <c r="K63" s="3">
        <f t="shared" si="4"/>
        <v>6.2062645872304714E-2</v>
      </c>
      <c r="L63" s="3">
        <f t="shared" si="1"/>
        <v>-4.4398662047110293E-2</v>
      </c>
    </row>
    <row r="64" spans="2:12" x14ac:dyDescent="0.2">
      <c r="B64" s="37" t="s">
        <v>108</v>
      </c>
      <c r="C64" s="38">
        <v>2.3194680686562549E-2</v>
      </c>
      <c r="D64" s="39">
        <v>0.15053302444018793</v>
      </c>
      <c r="E64" s="40">
        <v>6467</v>
      </c>
      <c r="F64" s="41">
        <v>0</v>
      </c>
      <c r="H64" s="37" t="s">
        <v>108</v>
      </c>
      <c r="I64" s="55">
        <v>3.6038364613994144E-2</v>
      </c>
      <c r="J64" s="51"/>
      <c r="K64" s="3">
        <f t="shared" si="4"/>
        <v>0.23385211574151171</v>
      </c>
      <c r="L64" s="3">
        <f t="shared" si="1"/>
        <v>-5.5529234385351834E-3</v>
      </c>
    </row>
    <row r="65" spans="2:12" x14ac:dyDescent="0.2">
      <c r="B65" s="37" t="s">
        <v>109</v>
      </c>
      <c r="C65" s="38">
        <v>0.40358744394618834</v>
      </c>
      <c r="D65" s="39">
        <v>0.49065450699722529</v>
      </c>
      <c r="E65" s="40">
        <v>6467</v>
      </c>
      <c r="F65" s="41">
        <v>0</v>
      </c>
      <c r="H65" s="37" t="s">
        <v>109</v>
      </c>
      <c r="I65" s="55">
        <v>5.9828254998785559E-2</v>
      </c>
      <c r="J65" s="51"/>
      <c r="K65" s="3">
        <f t="shared" si="4"/>
        <v>7.2723926875630868E-2</v>
      </c>
      <c r="L65" s="3">
        <f t="shared" si="1"/>
        <v>-4.9211679840652472E-2</v>
      </c>
    </row>
    <row r="66" spans="2:12" x14ac:dyDescent="0.2">
      <c r="B66" s="37" t="s">
        <v>110</v>
      </c>
      <c r="C66" s="38">
        <v>0.40188650069584042</v>
      </c>
      <c r="D66" s="39">
        <v>0.49031715887155541</v>
      </c>
      <c r="E66" s="40">
        <v>6467</v>
      </c>
      <c r="F66" s="41">
        <v>0</v>
      </c>
      <c r="H66" s="37" t="s">
        <v>110</v>
      </c>
      <c r="I66" s="55">
        <v>4.8452892194869042E-2</v>
      </c>
      <c r="J66" s="51"/>
      <c r="K66" s="3">
        <f t="shared" si="4"/>
        <v>5.9105271715918214E-2</v>
      </c>
      <c r="L66" s="3">
        <f t="shared" si="1"/>
        <v>-3.971421954231423E-2</v>
      </c>
    </row>
    <row r="67" spans="2:12" x14ac:dyDescent="0.2">
      <c r="B67" s="37" t="s">
        <v>111</v>
      </c>
      <c r="C67" s="38">
        <v>8.4737900108241837E-2</v>
      </c>
      <c r="D67" s="39">
        <v>0.27851280588264521</v>
      </c>
      <c r="E67" s="40">
        <v>6467</v>
      </c>
      <c r="F67" s="41">
        <v>0</v>
      </c>
      <c r="H67" s="37" t="s">
        <v>111</v>
      </c>
      <c r="I67" s="55">
        <v>4.039512613463519E-3</v>
      </c>
      <c r="J67" s="51"/>
      <c r="K67" s="3">
        <f t="shared" si="4"/>
        <v>1.3274839501260601E-2</v>
      </c>
      <c r="L67" s="3">
        <f t="shared" si="1"/>
        <v>-1.2290272084289253E-3</v>
      </c>
    </row>
    <row r="68" spans="2:12" x14ac:dyDescent="0.2">
      <c r="B68" s="37" t="s">
        <v>112</v>
      </c>
      <c r="C68" s="38">
        <v>0.21184475027060462</v>
      </c>
      <c r="D68" s="39">
        <v>0.40864700449824298</v>
      </c>
      <c r="E68" s="40">
        <v>6467</v>
      </c>
      <c r="F68" s="41">
        <v>0</v>
      </c>
      <c r="H68" s="37" t="s">
        <v>112</v>
      </c>
      <c r="I68" s="55">
        <v>7.4326789842382515E-2</v>
      </c>
      <c r="J68" s="51"/>
      <c r="K68" s="3">
        <f t="shared" si="4"/>
        <v>0.14335367435700647</v>
      </c>
      <c r="L68" s="3">
        <f t="shared" si="1"/>
        <v>-3.85313976592307E-2</v>
      </c>
    </row>
    <row r="69" spans="2:12" x14ac:dyDescent="0.2">
      <c r="B69" s="37" t="s">
        <v>113</v>
      </c>
      <c r="C69" s="38">
        <v>0.14102365857430027</v>
      </c>
      <c r="D69" s="39">
        <v>0.34807286679229549</v>
      </c>
      <c r="E69" s="40">
        <v>6467</v>
      </c>
      <c r="F69" s="41">
        <v>0</v>
      </c>
      <c r="H69" s="37" t="s">
        <v>113</v>
      </c>
      <c r="I69" s="55">
        <v>6.3415526633475494E-2</v>
      </c>
      <c r="J69" s="51"/>
      <c r="K69" s="3">
        <f t="shared" si="4"/>
        <v>0.15649722300736524</v>
      </c>
      <c r="L69" s="3">
        <f t="shared" si="1"/>
        <v>-2.5693153444233497E-2</v>
      </c>
    </row>
    <row r="70" spans="2:12" x14ac:dyDescent="0.2">
      <c r="B70" s="37" t="s">
        <v>114</v>
      </c>
      <c r="C70" s="38">
        <v>0.60677284676047627</v>
      </c>
      <c r="D70" s="39">
        <v>0.48850430892460223</v>
      </c>
      <c r="E70" s="40">
        <v>6467</v>
      </c>
      <c r="F70" s="41">
        <v>0</v>
      </c>
      <c r="H70" s="37" t="s">
        <v>114</v>
      </c>
      <c r="I70" s="55">
        <v>7.6065398773733778E-2</v>
      </c>
      <c r="J70" s="51"/>
      <c r="K70" s="3">
        <f t="shared" si="4"/>
        <v>6.1229716244818384E-2</v>
      </c>
      <c r="L70" s="3">
        <f t="shared" si="1"/>
        <v>-9.4481087905885691E-2</v>
      </c>
    </row>
    <row r="71" spans="2:12" x14ac:dyDescent="0.2">
      <c r="B71" s="37" t="s">
        <v>115</v>
      </c>
      <c r="C71" s="38">
        <v>2.1339106231637546E-2</v>
      </c>
      <c r="D71" s="39">
        <v>0.14452328032371212</v>
      </c>
      <c r="E71" s="40">
        <v>6467</v>
      </c>
      <c r="F71" s="41">
        <v>0</v>
      </c>
      <c r="H71" s="37" t="s">
        <v>115</v>
      </c>
      <c r="I71" s="55">
        <v>1.6041370429139747E-2</v>
      </c>
      <c r="J71" s="51"/>
      <c r="K71" s="3">
        <f t="shared" si="4"/>
        <v>0.10862652637199738</v>
      </c>
      <c r="L71" s="3">
        <f t="shared" si="1"/>
        <v>-2.3685354146524948E-3</v>
      </c>
    </row>
    <row r="72" spans="2:12" x14ac:dyDescent="0.2">
      <c r="B72" s="37" t="s">
        <v>116</v>
      </c>
      <c r="C72" s="38">
        <v>2.1802999845368796E-2</v>
      </c>
      <c r="D72" s="39">
        <v>0.14605111252613015</v>
      </c>
      <c r="E72" s="40">
        <v>6467</v>
      </c>
      <c r="F72" s="41">
        <v>0</v>
      </c>
      <c r="H72" s="37" t="s">
        <v>116</v>
      </c>
      <c r="I72" s="55">
        <v>1.5389482388750426E-3</v>
      </c>
      <c r="J72" s="51"/>
      <c r="K72" s="3">
        <f t="shared" si="4"/>
        <v>1.0307313135950865E-2</v>
      </c>
      <c r="L72" s="3">
        <f t="shared" ref="L72:L123" si="5">((0-C72)/D72)*I72</f>
        <v>-2.2973935380478535E-4</v>
      </c>
    </row>
    <row r="73" spans="2:12" x14ac:dyDescent="0.2">
      <c r="B73" s="37" t="s">
        <v>117</v>
      </c>
      <c r="C73" s="38">
        <v>1.6236276480593784E-2</v>
      </c>
      <c r="D73" s="39">
        <v>0.1263927611069745</v>
      </c>
      <c r="E73" s="40">
        <v>6467</v>
      </c>
      <c r="F73" s="41">
        <v>0</v>
      </c>
      <c r="H73" s="37" t="s">
        <v>117</v>
      </c>
      <c r="I73" s="55">
        <v>1.5856455939467586E-2</v>
      </c>
      <c r="J73" s="51"/>
      <c r="K73" s="3">
        <f t="shared" si="4"/>
        <v>0.12341692673071342</v>
      </c>
      <c r="L73" s="3">
        <f t="shared" si="5"/>
        <v>-2.0369030661309194E-3</v>
      </c>
    </row>
    <row r="74" spans="2:12" x14ac:dyDescent="0.2">
      <c r="B74" s="37" t="s">
        <v>118</v>
      </c>
      <c r="C74" s="38">
        <v>0.29086129580949432</v>
      </c>
      <c r="D74" s="39">
        <v>0.45419478390818113</v>
      </c>
      <c r="E74" s="40">
        <v>6467</v>
      </c>
      <c r="F74" s="41">
        <v>0</v>
      </c>
      <c r="H74" s="37" t="s">
        <v>118</v>
      </c>
      <c r="I74" s="55">
        <v>5.259531659077353E-2</v>
      </c>
      <c r="J74" s="51"/>
      <c r="K74" s="3">
        <f t="shared" si="4"/>
        <v>8.2117575927975639E-2</v>
      </c>
      <c r="L74" s="3">
        <f t="shared" si="5"/>
        <v>-3.368145667695642E-2</v>
      </c>
    </row>
    <row r="75" spans="2:12" x14ac:dyDescent="0.2">
      <c r="B75" s="37" t="s">
        <v>119</v>
      </c>
      <c r="C75" s="38">
        <v>0.57507344982217412</v>
      </c>
      <c r="D75" s="39">
        <v>0.49437007319595783</v>
      </c>
      <c r="E75" s="40">
        <v>6467</v>
      </c>
      <c r="F75" s="41">
        <v>0</v>
      </c>
      <c r="H75" s="37" t="s">
        <v>119</v>
      </c>
      <c r="I75" s="55">
        <v>5.7925225151393915E-2</v>
      </c>
      <c r="J75" s="51"/>
      <c r="K75" s="3">
        <f t="shared" si="4"/>
        <v>4.9788543899377972E-2</v>
      </c>
      <c r="L75" s="3">
        <f t="shared" si="5"/>
        <v>-6.7381220801232419E-2</v>
      </c>
    </row>
    <row r="76" spans="2:12" x14ac:dyDescent="0.2">
      <c r="B76" s="37" t="s">
        <v>120</v>
      </c>
      <c r="C76" s="38">
        <v>0.94170403587443952</v>
      </c>
      <c r="D76" s="39">
        <v>0.23432036804030587</v>
      </c>
      <c r="E76" s="40">
        <v>6467</v>
      </c>
      <c r="F76" s="41">
        <v>0</v>
      </c>
      <c r="H76" s="37" t="s">
        <v>120</v>
      </c>
      <c r="I76" s="55">
        <v>3.1564758965236223E-2</v>
      </c>
      <c r="J76" s="51"/>
      <c r="K76" s="3">
        <f t="shared" si="4"/>
        <v>7.8529155261178821E-3</v>
      </c>
      <c r="L76" s="3">
        <f t="shared" si="5"/>
        <v>-0.12685478926805824</v>
      </c>
    </row>
    <row r="77" spans="2:12" x14ac:dyDescent="0.2">
      <c r="B77" s="37" t="s">
        <v>121</v>
      </c>
      <c r="C77" s="38">
        <v>6.4790474717798058E-2</v>
      </c>
      <c r="D77" s="39">
        <v>0.24617481607609021</v>
      </c>
      <c r="E77" s="40">
        <v>6467</v>
      </c>
      <c r="F77" s="41">
        <v>0</v>
      </c>
      <c r="H77" s="37" t="s">
        <v>121</v>
      </c>
      <c r="I77" s="55">
        <v>-1.9159505525161093E-3</v>
      </c>
      <c r="J77" s="51"/>
      <c r="K77" s="3">
        <f t="shared" si="4"/>
        <v>-7.2786292084765104E-3</v>
      </c>
      <c r="L77" s="3">
        <f t="shared" si="5"/>
        <v>5.0425688464809167E-4</v>
      </c>
    </row>
    <row r="78" spans="2:12" x14ac:dyDescent="0.2">
      <c r="B78" s="37" t="s">
        <v>122</v>
      </c>
      <c r="C78" s="38">
        <v>0.21091696304314211</v>
      </c>
      <c r="D78" s="39">
        <v>0.40799109935092154</v>
      </c>
      <c r="E78" s="40">
        <v>6467</v>
      </c>
      <c r="F78" s="41">
        <v>0</v>
      </c>
      <c r="H78" s="37" t="s">
        <v>122</v>
      </c>
      <c r="I78" s="55">
        <v>-6.5679269221902191E-3</v>
      </c>
      <c r="J78" s="51"/>
      <c r="K78" s="3">
        <f t="shared" si="4"/>
        <v>-1.2702825455059429E-2</v>
      </c>
      <c r="L78" s="3">
        <f t="shared" si="5"/>
        <v>3.3953858359202552E-3</v>
      </c>
    </row>
    <row r="79" spans="2:12" x14ac:dyDescent="0.2">
      <c r="B79" s="37" t="s">
        <v>123</v>
      </c>
      <c r="C79" s="38">
        <v>5.4120921601979281E-3</v>
      </c>
      <c r="D79" s="39">
        <v>7.3373250551150432E-2</v>
      </c>
      <c r="E79" s="40">
        <v>6467</v>
      </c>
      <c r="F79" s="41">
        <v>0</v>
      </c>
      <c r="H79" s="37" t="s">
        <v>123</v>
      </c>
      <c r="I79" s="55">
        <v>-8.8827406762327676E-4</v>
      </c>
      <c r="J79" s="51"/>
      <c r="K79" s="3">
        <f t="shared" si="4"/>
        <v>-1.2040718379921002E-2</v>
      </c>
      <c r="L79" s="3">
        <f t="shared" si="5"/>
        <v>6.5520078248948238E-5</v>
      </c>
    </row>
    <row r="80" spans="2:12" x14ac:dyDescent="0.2">
      <c r="B80" s="37" t="s">
        <v>124</v>
      </c>
      <c r="C80" s="38">
        <v>9.417040358744394E-2</v>
      </c>
      <c r="D80" s="39">
        <v>0.29208822488927272</v>
      </c>
      <c r="E80" s="40">
        <v>6467</v>
      </c>
      <c r="F80" s="41">
        <v>0</v>
      </c>
      <c r="H80" s="37" t="s">
        <v>124</v>
      </c>
      <c r="I80" s="55">
        <v>5.3694360704225834E-2</v>
      </c>
      <c r="J80" s="51"/>
      <c r="K80" s="3">
        <f t="shared" si="4"/>
        <v>0.16651797964391471</v>
      </c>
      <c r="L80" s="3">
        <f t="shared" si="5"/>
        <v>-1.7311275111496084E-2</v>
      </c>
    </row>
    <row r="81" spans="2:12" x14ac:dyDescent="0.2">
      <c r="B81" s="37" t="s">
        <v>125</v>
      </c>
      <c r="C81" s="38">
        <v>1.8555744549250035E-3</v>
      </c>
      <c r="D81" s="39">
        <v>4.303972281455571E-2</v>
      </c>
      <c r="E81" s="40">
        <v>6467</v>
      </c>
      <c r="F81" s="41">
        <v>0</v>
      </c>
      <c r="H81" s="37" t="s">
        <v>125</v>
      </c>
      <c r="I81" s="55">
        <v>4.4590261126211195E-3</v>
      </c>
      <c r="J81" s="51"/>
      <c r="K81" s="3">
        <f t="shared" si="4"/>
        <v>0.10341033274887833</v>
      </c>
      <c r="L81" s="3">
        <f t="shared" si="5"/>
        <v>-1.9224229170976601E-4</v>
      </c>
    </row>
    <row r="82" spans="2:12" x14ac:dyDescent="0.2">
      <c r="B82" s="37" t="s">
        <v>126</v>
      </c>
      <c r="C82" s="38">
        <v>0.20179372197309417</v>
      </c>
      <c r="D82" s="39">
        <v>0.40137006180303653</v>
      </c>
      <c r="E82" s="40">
        <v>6467</v>
      </c>
      <c r="F82" s="41">
        <v>0</v>
      </c>
      <c r="H82" s="37" t="s">
        <v>126</v>
      </c>
      <c r="I82" s="55">
        <v>6.5272898347693273E-2</v>
      </c>
      <c r="J82" s="51"/>
      <c r="K82" s="3">
        <f t="shared" si="4"/>
        <v>0.12980847901831888</v>
      </c>
      <c r="L82" s="3">
        <f t="shared" si="5"/>
        <v>-3.2816750313619941E-2</v>
      </c>
    </row>
    <row r="83" spans="2:12" x14ac:dyDescent="0.2">
      <c r="B83" s="37" t="s">
        <v>127</v>
      </c>
      <c r="C83" s="38">
        <v>8.4428637699087677E-2</v>
      </c>
      <c r="D83" s="39">
        <v>0.27805107038915911</v>
      </c>
      <c r="E83" s="40">
        <v>6467</v>
      </c>
      <c r="F83" s="41">
        <v>0</v>
      </c>
      <c r="H83" s="37" t="s">
        <v>127</v>
      </c>
      <c r="I83" s="55">
        <v>5.3861365175901864E-2</v>
      </c>
      <c r="J83" s="51"/>
      <c r="K83" s="3">
        <f t="shared" si="4"/>
        <v>0.1773556326198199</v>
      </c>
      <c r="L83" s="3">
        <f t="shared" si="5"/>
        <v>-1.6354699444421833E-2</v>
      </c>
    </row>
    <row r="84" spans="2:12" x14ac:dyDescent="0.2">
      <c r="B84" s="37" t="s">
        <v>128</v>
      </c>
      <c r="C84" s="38">
        <v>0.25173960105149218</v>
      </c>
      <c r="D84" s="39">
        <v>0.43404597244974069</v>
      </c>
      <c r="E84" s="40">
        <v>6467</v>
      </c>
      <c r="F84" s="41">
        <v>0</v>
      </c>
      <c r="H84" s="37" t="s">
        <v>128</v>
      </c>
      <c r="I84" s="55">
        <v>7.1920175666848329E-2</v>
      </c>
      <c r="J84" s="51"/>
      <c r="K84" s="3">
        <f t="shared" ref="K84:K123" si="6">((1-C84)/D84)*I84</f>
        <v>0.1239846070525492</v>
      </c>
      <c r="L84" s="3">
        <f t="shared" si="5"/>
        <v>-4.1712531572959309E-2</v>
      </c>
    </row>
    <row r="85" spans="2:12" ht="24" x14ac:dyDescent="0.2">
      <c r="B85" s="37" t="s">
        <v>129</v>
      </c>
      <c r="C85" s="38">
        <v>0.2639554662130818</v>
      </c>
      <c r="D85" s="39">
        <v>0.44080951093009541</v>
      </c>
      <c r="E85" s="40">
        <v>6467</v>
      </c>
      <c r="F85" s="41">
        <v>0</v>
      </c>
      <c r="H85" s="37" t="s">
        <v>129</v>
      </c>
      <c r="I85" s="55">
        <v>3.8930218603671955E-2</v>
      </c>
      <c r="J85" s="51"/>
      <c r="K85" s="3">
        <f t="shared" si="6"/>
        <v>6.5003984469170425E-2</v>
      </c>
      <c r="L85" s="3">
        <f t="shared" si="5"/>
        <v>-2.3311302833797041E-2</v>
      </c>
    </row>
    <row r="86" spans="2:12" ht="24" x14ac:dyDescent="0.2">
      <c r="B86" s="37" t="s">
        <v>130</v>
      </c>
      <c r="C86" s="38">
        <v>0.11566414102365857</v>
      </c>
      <c r="D86" s="39">
        <v>0.3198464734060843</v>
      </c>
      <c r="E86" s="40">
        <v>6467</v>
      </c>
      <c r="F86" s="41">
        <v>0</v>
      </c>
      <c r="H86" s="37" t="s">
        <v>130</v>
      </c>
      <c r="I86" s="55">
        <v>-5.5187768581462793E-2</v>
      </c>
      <c r="J86" s="51"/>
      <c r="K86" s="3">
        <f t="shared" si="6"/>
        <v>-0.15258734046291053</v>
      </c>
      <c r="L86" s="3">
        <f t="shared" si="5"/>
        <v>1.995721816161166E-2</v>
      </c>
    </row>
    <row r="87" spans="2:12" ht="24" x14ac:dyDescent="0.2">
      <c r="B87" s="37" t="s">
        <v>131</v>
      </c>
      <c r="C87" s="38">
        <v>4.6389361373125104E-4</v>
      </c>
      <c r="D87" s="39">
        <v>2.1534858408801365E-2</v>
      </c>
      <c r="E87" s="40">
        <v>6467</v>
      </c>
      <c r="F87" s="41">
        <v>0</v>
      </c>
      <c r="H87" s="37" t="s">
        <v>131</v>
      </c>
      <c r="I87" s="55">
        <v>-2.5453622369978864E-3</v>
      </c>
      <c r="J87" s="51"/>
      <c r="K87" s="3">
        <f t="shared" si="6"/>
        <v>-0.11814247446696448</v>
      </c>
      <c r="L87" s="3">
        <f t="shared" si="5"/>
        <v>5.4830975154841189E-5</v>
      </c>
    </row>
    <row r="88" spans="2:12" ht="24" x14ac:dyDescent="0.2">
      <c r="B88" s="37" t="s">
        <v>132</v>
      </c>
      <c r="C88" s="38">
        <v>7.7315602288541827E-4</v>
      </c>
      <c r="D88" s="39">
        <v>2.7797081370861135E-2</v>
      </c>
      <c r="E88" s="40">
        <v>6467</v>
      </c>
      <c r="F88" s="41">
        <v>0</v>
      </c>
      <c r="H88" s="37" t="s">
        <v>132</v>
      </c>
      <c r="I88" s="55">
        <v>-8.6118309508728438E-5</v>
      </c>
      <c r="J88" s="51"/>
      <c r="K88" s="3">
        <f t="shared" si="6"/>
        <v>-3.0957108579484373E-3</v>
      </c>
      <c r="L88" s="3">
        <f t="shared" si="5"/>
        <v>2.3953194505945818E-6</v>
      </c>
    </row>
    <row r="89" spans="2:12" ht="24" x14ac:dyDescent="0.2">
      <c r="B89" s="37" t="s">
        <v>134</v>
      </c>
      <c r="C89" s="38">
        <v>7.7315602288541838E-4</v>
      </c>
      <c r="D89" s="39">
        <v>2.7797081370860986E-2</v>
      </c>
      <c r="E89" s="40">
        <v>6467</v>
      </c>
      <c r="F89" s="41">
        <v>0</v>
      </c>
      <c r="H89" s="37" t="s">
        <v>134</v>
      </c>
      <c r="I89" s="55">
        <v>3.2895943256895013E-3</v>
      </c>
      <c r="J89" s="51"/>
      <c r="K89" s="3">
        <f t="shared" si="6"/>
        <v>0.11825165786899777</v>
      </c>
      <c r="L89" s="3">
        <f t="shared" si="5"/>
        <v>-9.1497723513616364E-5</v>
      </c>
    </row>
    <row r="90" spans="2:12" ht="24" x14ac:dyDescent="0.2">
      <c r="B90" s="37" t="s">
        <v>135</v>
      </c>
      <c r="C90" s="38">
        <v>3.8657801144270913E-2</v>
      </c>
      <c r="D90" s="39">
        <v>0.19279295386821604</v>
      </c>
      <c r="E90" s="40">
        <v>6467</v>
      </c>
      <c r="F90" s="41">
        <v>0</v>
      </c>
      <c r="H90" s="37" t="s">
        <v>135</v>
      </c>
      <c r="I90" s="55">
        <v>1.9534757256556294E-3</v>
      </c>
      <c r="J90" s="51"/>
      <c r="K90" s="3">
        <f t="shared" si="6"/>
        <v>9.7408054175919506E-3</v>
      </c>
      <c r="L90" s="3">
        <f t="shared" si="5"/>
        <v>-3.917003947881595E-4</v>
      </c>
    </row>
    <row r="91" spans="2:12" ht="24" x14ac:dyDescent="0.2">
      <c r="B91" s="37" t="s">
        <v>136</v>
      </c>
      <c r="C91" s="38">
        <v>0.17550641719498994</v>
      </c>
      <c r="D91" s="39">
        <v>0.3804290918417349</v>
      </c>
      <c r="E91" s="40">
        <v>6467</v>
      </c>
      <c r="F91" s="41">
        <v>0</v>
      </c>
      <c r="H91" s="37" t="s">
        <v>136</v>
      </c>
      <c r="I91" s="55">
        <v>6.7884164698293753E-2</v>
      </c>
      <c r="J91" s="51"/>
      <c r="K91" s="3">
        <f t="shared" si="6"/>
        <v>0.14712349651510384</v>
      </c>
      <c r="L91" s="3">
        <f t="shared" si="5"/>
        <v>-3.1317548489242841E-2</v>
      </c>
    </row>
    <row r="92" spans="2:12" ht="24" x14ac:dyDescent="0.2">
      <c r="B92" s="37" t="s">
        <v>137</v>
      </c>
      <c r="C92" s="38">
        <v>0.56981598886655327</v>
      </c>
      <c r="D92" s="39">
        <v>0.49514001822432946</v>
      </c>
      <c r="E92" s="40">
        <v>6467</v>
      </c>
      <c r="F92" s="41">
        <v>0</v>
      </c>
      <c r="H92" s="37" t="s">
        <v>137</v>
      </c>
      <c r="I92" s="55">
        <v>-1.8028032235327788E-2</v>
      </c>
      <c r="J92" s="51"/>
      <c r="K92" s="3">
        <f t="shared" si="6"/>
        <v>-1.5662986093607802E-2</v>
      </c>
      <c r="L92" s="3">
        <f t="shared" si="5"/>
        <v>2.0746981939232478E-2</v>
      </c>
    </row>
    <row r="93" spans="2:12" ht="24" x14ac:dyDescent="0.2">
      <c r="B93" s="37" t="s">
        <v>138</v>
      </c>
      <c r="C93" s="38">
        <v>8.2109169630431425E-2</v>
      </c>
      <c r="D93" s="39">
        <v>0.27455219872486664</v>
      </c>
      <c r="E93" s="40">
        <v>6467</v>
      </c>
      <c r="F93" s="41">
        <v>0</v>
      </c>
      <c r="H93" s="37" t="s">
        <v>138</v>
      </c>
      <c r="I93" s="55">
        <v>9.8043768930334736E-3</v>
      </c>
      <c r="J93" s="51"/>
      <c r="K93" s="3">
        <f t="shared" si="6"/>
        <v>3.2778275640841265E-2</v>
      </c>
      <c r="L93" s="3">
        <f t="shared" si="5"/>
        <v>-2.9321537003515349E-3</v>
      </c>
    </row>
    <row r="94" spans="2:12" ht="24" x14ac:dyDescent="0.2">
      <c r="B94" s="37" t="s">
        <v>139</v>
      </c>
      <c r="C94" s="38">
        <v>1.6236276480593784E-2</v>
      </c>
      <c r="D94" s="39">
        <v>0.12639276110697345</v>
      </c>
      <c r="E94" s="40">
        <v>6467</v>
      </c>
      <c r="F94" s="41">
        <v>0</v>
      </c>
      <c r="H94" s="37" t="s">
        <v>139</v>
      </c>
      <c r="I94" s="55">
        <v>-1.8590943003642727E-2</v>
      </c>
      <c r="J94" s="51"/>
      <c r="K94" s="3">
        <f t="shared" si="6"/>
        <v>-0.14470049671216148</v>
      </c>
      <c r="L94" s="3">
        <f t="shared" si="5"/>
        <v>2.3881722971985154E-3</v>
      </c>
    </row>
    <row r="95" spans="2:12" ht="24" x14ac:dyDescent="0.2">
      <c r="B95" s="37" t="s">
        <v>140</v>
      </c>
      <c r="C95" s="38">
        <v>1.0824184320395857E-3</v>
      </c>
      <c r="D95" s="39">
        <v>3.2884860083791906E-2</v>
      </c>
      <c r="E95" s="40">
        <v>6467</v>
      </c>
      <c r="F95" s="41">
        <v>0</v>
      </c>
      <c r="H95" s="37" t="s">
        <v>140</v>
      </c>
      <c r="I95" s="55">
        <v>-3.4816498728985545E-3</v>
      </c>
      <c r="J95" s="51"/>
      <c r="K95" s="3">
        <f t="shared" si="6"/>
        <v>-0.10575934524399506</v>
      </c>
      <c r="L95" s="3">
        <f t="shared" si="5"/>
        <v>1.1459990970711542E-4</v>
      </c>
    </row>
    <row r="96" spans="2:12" ht="24" x14ac:dyDescent="0.2">
      <c r="B96" s="37" t="s">
        <v>141</v>
      </c>
      <c r="C96" s="38">
        <v>1.6081645276016701E-2</v>
      </c>
      <c r="D96" s="39">
        <v>0.12579933653719017</v>
      </c>
      <c r="E96" s="40">
        <v>6467</v>
      </c>
      <c r="F96" s="41">
        <v>0</v>
      </c>
      <c r="H96" s="37" t="s">
        <v>141</v>
      </c>
      <c r="I96" s="55">
        <v>-2.7465565448414653E-2</v>
      </c>
      <c r="J96" s="51"/>
      <c r="K96" s="3">
        <f t="shared" si="6"/>
        <v>-0.21481730119919143</v>
      </c>
      <c r="L96" s="3">
        <f t="shared" si="5"/>
        <v>3.5110795732698273E-3</v>
      </c>
    </row>
    <row r="97" spans="2:12" ht="24" x14ac:dyDescent="0.2">
      <c r="B97" s="37" t="s">
        <v>142</v>
      </c>
      <c r="C97" s="38">
        <v>4.6389361373125099E-4</v>
      </c>
      <c r="D97" s="39">
        <v>2.1534858408801229E-2</v>
      </c>
      <c r="E97" s="40">
        <v>6467</v>
      </c>
      <c r="F97" s="41">
        <v>0</v>
      </c>
      <c r="H97" s="37" t="s">
        <v>142</v>
      </c>
      <c r="I97" s="55">
        <v>-5.4702061074998944E-3</v>
      </c>
      <c r="J97" s="51"/>
      <c r="K97" s="3">
        <f t="shared" si="6"/>
        <v>-0.25389851235735139</v>
      </c>
      <c r="L97" s="3">
        <f t="shared" si="5"/>
        <v>1.1783656204703809E-4</v>
      </c>
    </row>
    <row r="98" spans="2:12" ht="24" x14ac:dyDescent="0.2">
      <c r="B98" s="37" t="s">
        <v>143</v>
      </c>
      <c r="C98" s="38">
        <v>2.1648368640791713E-3</v>
      </c>
      <c r="D98" s="39">
        <v>4.6481011431981009E-2</v>
      </c>
      <c r="E98" s="40">
        <v>6467</v>
      </c>
      <c r="F98" s="41">
        <v>0</v>
      </c>
      <c r="H98" s="37" t="s">
        <v>143</v>
      </c>
      <c r="I98" s="55">
        <v>-9.7330694538322968E-3</v>
      </c>
      <c r="J98" s="51"/>
      <c r="K98" s="3">
        <f t="shared" si="6"/>
        <v>-0.20894551661145028</v>
      </c>
      <c r="L98" s="3">
        <f t="shared" si="5"/>
        <v>4.5331430847052594E-4</v>
      </c>
    </row>
    <row r="99" spans="2:12" ht="24" x14ac:dyDescent="0.2">
      <c r="B99" s="37" t="s">
        <v>144</v>
      </c>
      <c r="C99" s="38">
        <v>3.4018865006958409E-3</v>
      </c>
      <c r="D99" s="39">
        <v>5.8230902434156864E-2</v>
      </c>
      <c r="E99" s="40">
        <v>6467</v>
      </c>
      <c r="F99" s="41">
        <v>0</v>
      </c>
      <c r="H99" s="37" t="s">
        <v>144</v>
      </c>
      <c r="I99" s="55">
        <v>-6.1092707766932357E-3</v>
      </c>
      <c r="J99" s="51"/>
      <c r="K99" s="3">
        <f t="shared" si="6"/>
        <v>-0.10455767430005593</v>
      </c>
      <c r="L99" s="3">
        <f t="shared" si="5"/>
        <v>3.5690749955022974E-4</v>
      </c>
    </row>
    <row r="100" spans="2:12" ht="24" x14ac:dyDescent="0.2">
      <c r="B100" s="37" t="s">
        <v>145</v>
      </c>
      <c r="C100" s="38">
        <v>1.561775166228545E-2</v>
      </c>
      <c r="D100" s="39">
        <v>0.12400086748877938</v>
      </c>
      <c r="E100" s="40">
        <v>6467</v>
      </c>
      <c r="F100" s="41">
        <v>0</v>
      </c>
      <c r="H100" s="37" t="s">
        <v>145</v>
      </c>
      <c r="I100" s="55">
        <v>9.8428130254731242E-3</v>
      </c>
      <c r="J100" s="51"/>
      <c r="K100" s="3">
        <f t="shared" si="6"/>
        <v>7.8137279296531748E-2</v>
      </c>
      <c r="L100" s="3">
        <f t="shared" si="5"/>
        <v>-1.2396897909126147E-3</v>
      </c>
    </row>
    <row r="101" spans="2:12" ht="24" x14ac:dyDescent="0.2">
      <c r="B101" s="37" t="s">
        <v>146</v>
      </c>
      <c r="C101" s="38">
        <v>7.2676666151229325E-3</v>
      </c>
      <c r="D101" s="39">
        <v>8.4946827193340332E-2</v>
      </c>
      <c r="E101" s="40">
        <v>6467</v>
      </c>
      <c r="F101" s="41">
        <v>0</v>
      </c>
      <c r="H101" s="37" t="s">
        <v>146</v>
      </c>
      <c r="I101" s="55">
        <v>1.4071224133880202E-3</v>
      </c>
      <c r="J101" s="51"/>
      <c r="K101" s="3">
        <f t="shared" si="6"/>
        <v>1.6444356581105633E-2</v>
      </c>
      <c r="L101" s="3">
        <f t="shared" si="5"/>
        <v>-1.2038703416074219E-4</v>
      </c>
    </row>
    <row r="102" spans="2:12" ht="24" x14ac:dyDescent="0.2">
      <c r="B102" s="37" t="s">
        <v>147</v>
      </c>
      <c r="C102" s="38">
        <v>0.89809803618370188</v>
      </c>
      <c r="D102" s="39">
        <v>0.30254273633107048</v>
      </c>
      <c r="E102" s="40">
        <v>6467</v>
      </c>
      <c r="F102" s="41">
        <v>0</v>
      </c>
      <c r="H102" s="37" t="s">
        <v>147</v>
      </c>
      <c r="I102" s="55">
        <v>-7.2303841938154943E-3</v>
      </c>
      <c r="J102" s="51"/>
      <c r="K102" s="3">
        <f t="shared" si="6"/>
        <v>-2.4353265176059479E-3</v>
      </c>
      <c r="L102" s="3">
        <f t="shared" si="5"/>
        <v>2.1463393648338918E-2</v>
      </c>
    </row>
    <row r="103" spans="2:12" ht="24" x14ac:dyDescent="0.2">
      <c r="B103" s="37" t="s">
        <v>148</v>
      </c>
      <c r="C103" s="38">
        <v>1.1133446729550025E-2</v>
      </c>
      <c r="D103" s="39">
        <v>0.10493424497243937</v>
      </c>
      <c r="E103" s="40">
        <v>6467</v>
      </c>
      <c r="F103" s="41">
        <v>0</v>
      </c>
      <c r="H103" s="37" t="s">
        <v>148</v>
      </c>
      <c r="I103" s="55">
        <v>3.1960928931525712E-3</v>
      </c>
      <c r="J103" s="51"/>
      <c r="K103" s="3">
        <f t="shared" si="6"/>
        <v>3.0118950815475543E-2</v>
      </c>
      <c r="L103" s="3">
        <f t="shared" si="5"/>
        <v>-3.3910312098737132E-4</v>
      </c>
    </row>
    <row r="104" spans="2:12" ht="24" x14ac:dyDescent="0.2">
      <c r="B104" s="37" t="s">
        <v>149</v>
      </c>
      <c r="C104" s="38">
        <v>1.3916808411937528E-2</v>
      </c>
      <c r="D104" s="39">
        <v>0.11715482579902488</v>
      </c>
      <c r="E104" s="40">
        <v>6467</v>
      </c>
      <c r="F104" s="41">
        <v>0</v>
      </c>
      <c r="H104" s="37" t="s">
        <v>149</v>
      </c>
      <c r="I104" s="55">
        <v>1.4584254783199546E-3</v>
      </c>
      <c r="J104" s="51"/>
      <c r="K104" s="3">
        <f t="shared" si="6"/>
        <v>1.2275455497003158E-2</v>
      </c>
      <c r="L104" s="3">
        <f t="shared" si="5"/>
        <v>-1.7324619644508142E-4</v>
      </c>
    </row>
    <row r="105" spans="2:12" ht="24" x14ac:dyDescent="0.2">
      <c r="B105" s="37" t="s">
        <v>150</v>
      </c>
      <c r="C105" s="38">
        <v>4.9481985464666766E-3</v>
      </c>
      <c r="D105" s="39">
        <v>7.0174606198877582E-2</v>
      </c>
      <c r="E105" s="40">
        <v>6467</v>
      </c>
      <c r="F105" s="41">
        <v>0</v>
      </c>
      <c r="H105" s="37" t="s">
        <v>150</v>
      </c>
      <c r="I105" s="55">
        <v>1.6118570015015588E-2</v>
      </c>
      <c r="J105" s="51"/>
      <c r="K105" s="3">
        <f t="shared" si="6"/>
        <v>0.2285557839090902</v>
      </c>
      <c r="L105" s="3">
        <f t="shared" si="5"/>
        <v>-1.1365633387864624E-3</v>
      </c>
    </row>
    <row r="106" spans="2:12" ht="24" x14ac:dyDescent="0.2">
      <c r="B106" s="37" t="s">
        <v>151</v>
      </c>
      <c r="C106" s="38">
        <v>2.5050255141487551E-2</v>
      </c>
      <c r="D106" s="39">
        <v>0.15628984919237618</v>
      </c>
      <c r="E106" s="40">
        <v>6467</v>
      </c>
      <c r="F106" s="41">
        <v>0</v>
      </c>
      <c r="H106" s="37" t="s">
        <v>151</v>
      </c>
      <c r="I106" s="55">
        <v>2.3984845718177526E-2</v>
      </c>
      <c r="J106" s="51"/>
      <c r="K106" s="3">
        <f t="shared" si="6"/>
        <v>0.1496195647653657</v>
      </c>
      <c r="L106" s="3">
        <f t="shared" si="5"/>
        <v>-3.8443091977778334E-3</v>
      </c>
    </row>
    <row r="107" spans="2:12" ht="24" x14ac:dyDescent="0.2">
      <c r="B107" s="37" t="s">
        <v>152</v>
      </c>
      <c r="C107" s="38">
        <v>7.7315602288541827E-4</v>
      </c>
      <c r="D107" s="39">
        <v>2.7797081370861176E-2</v>
      </c>
      <c r="E107" s="40">
        <v>6467</v>
      </c>
      <c r="F107" s="41">
        <v>0</v>
      </c>
      <c r="H107" s="37" t="s">
        <v>152</v>
      </c>
      <c r="I107" s="55">
        <v>-1.5431930707382982E-3</v>
      </c>
      <c r="J107" s="51"/>
      <c r="K107" s="3">
        <f t="shared" si="6"/>
        <v>-5.5473447774902471E-2</v>
      </c>
      <c r="L107" s="3">
        <f t="shared" si="5"/>
        <v>4.2922816291320393E-5</v>
      </c>
    </row>
    <row r="108" spans="2:12" ht="24" x14ac:dyDescent="0.2">
      <c r="B108" s="37" t="s">
        <v>153</v>
      </c>
      <c r="C108" s="38">
        <v>3.7111489098500079E-3</v>
      </c>
      <c r="D108" s="39">
        <v>6.0810756464530019E-2</v>
      </c>
      <c r="E108" s="40">
        <v>6467</v>
      </c>
      <c r="F108" s="41">
        <v>0</v>
      </c>
      <c r="H108" s="37" t="s">
        <v>153</v>
      </c>
      <c r="I108" s="55">
        <v>-7.9729715126799338E-3</v>
      </c>
      <c r="J108" s="51"/>
      <c r="K108" s="3">
        <f t="shared" si="6"/>
        <v>-0.13062463106795325</v>
      </c>
      <c r="L108" s="3">
        <f t="shared" si="5"/>
        <v>4.8657320279852213E-4</v>
      </c>
    </row>
    <row r="109" spans="2:12" ht="24" x14ac:dyDescent="0.2">
      <c r="B109" s="37" t="s">
        <v>154</v>
      </c>
      <c r="C109" s="38">
        <v>1.0824184320395855E-3</v>
      </c>
      <c r="D109" s="39">
        <v>3.2884860083791344E-2</v>
      </c>
      <c r="E109" s="40">
        <v>6467</v>
      </c>
      <c r="F109" s="41">
        <v>0</v>
      </c>
      <c r="H109" s="37" t="s">
        <v>154</v>
      </c>
      <c r="I109" s="55">
        <v>-5.4530344771461228E-3</v>
      </c>
      <c r="J109" s="51"/>
      <c r="K109" s="3">
        <f t="shared" si="6"/>
        <v>-0.16564254791530511</v>
      </c>
      <c r="L109" s="3">
        <f t="shared" si="5"/>
        <v>1.7948882901039253E-4</v>
      </c>
    </row>
    <row r="110" spans="2:12" ht="24" x14ac:dyDescent="0.2">
      <c r="B110" s="37" t="s">
        <v>155</v>
      </c>
      <c r="C110" s="38">
        <v>4.0204113190041753E-2</v>
      </c>
      <c r="D110" s="39">
        <v>0.19645281943650442</v>
      </c>
      <c r="E110" s="40">
        <v>6467</v>
      </c>
      <c r="F110" s="41">
        <v>0</v>
      </c>
      <c r="H110" s="37" t="s">
        <v>155</v>
      </c>
      <c r="I110" s="55">
        <v>-3.4905735577034885E-2</v>
      </c>
      <c r="J110" s="51"/>
      <c r="K110" s="3">
        <f t="shared" si="6"/>
        <v>-0.17053652642405787</v>
      </c>
      <c r="L110" s="3">
        <f t="shared" si="5"/>
        <v>7.1434665490986062E-3</v>
      </c>
    </row>
    <row r="111" spans="2:12" ht="24" x14ac:dyDescent="0.2">
      <c r="B111" s="37" t="s">
        <v>156</v>
      </c>
      <c r="C111" s="38">
        <v>1.0051028297510438E-2</v>
      </c>
      <c r="D111" s="39">
        <v>9.9757425522617321E-2</v>
      </c>
      <c r="E111" s="40">
        <v>6467</v>
      </c>
      <c r="F111" s="41">
        <v>0</v>
      </c>
      <c r="H111" s="37" t="s">
        <v>156</v>
      </c>
      <c r="I111" s="55">
        <v>-1.0593681905902803E-2</v>
      </c>
      <c r="J111" s="51"/>
      <c r="K111" s="3">
        <f t="shared" si="6"/>
        <v>-0.10512705650081214</v>
      </c>
      <c r="L111" s="3">
        <f t="shared" si="5"/>
        <v>1.0673631166124319E-3</v>
      </c>
    </row>
    <row r="112" spans="2:12" ht="24" x14ac:dyDescent="0.2">
      <c r="B112" s="37" t="s">
        <v>157</v>
      </c>
      <c r="C112" s="38">
        <v>5.2574609556208457E-3</v>
      </c>
      <c r="D112" s="39">
        <v>7.2323086759104815E-2</v>
      </c>
      <c r="E112" s="40">
        <v>6467</v>
      </c>
      <c r="F112" s="41">
        <v>0</v>
      </c>
      <c r="H112" s="37" t="s">
        <v>157</v>
      </c>
      <c r="I112" s="55">
        <v>-1.4406928244103182E-2</v>
      </c>
      <c r="J112" s="51"/>
      <c r="K112" s="3">
        <f t="shared" si="6"/>
        <v>-0.19815504320361732</v>
      </c>
      <c r="L112" s="3">
        <f t="shared" si="5"/>
        <v>1.0472985339535193E-3</v>
      </c>
    </row>
    <row r="113" spans="2:13" ht="24" x14ac:dyDescent="0.2">
      <c r="B113" s="37" t="s">
        <v>158</v>
      </c>
      <c r="C113" s="38">
        <v>4.793567341889593E-2</v>
      </c>
      <c r="D113" s="39">
        <v>0.2136466773883173</v>
      </c>
      <c r="E113" s="40">
        <v>6467</v>
      </c>
      <c r="F113" s="41">
        <v>0</v>
      </c>
      <c r="H113" s="37" t="s">
        <v>158</v>
      </c>
      <c r="I113" s="55">
        <v>-3.2480260247559893E-2</v>
      </c>
      <c r="J113" s="51"/>
      <c r="K113" s="3">
        <f t="shared" si="6"/>
        <v>-0.14474036047640906</v>
      </c>
      <c r="L113" s="3">
        <f t="shared" si="5"/>
        <v>7.2875607840972552E-3</v>
      </c>
    </row>
    <row r="114" spans="2:13" ht="24" x14ac:dyDescent="0.2">
      <c r="B114" s="37" t="s">
        <v>159</v>
      </c>
      <c r="C114" s="38">
        <v>7.8861914334312656E-3</v>
      </c>
      <c r="D114" s="39">
        <v>8.8460213879847857E-2</v>
      </c>
      <c r="E114" s="40">
        <v>6467</v>
      </c>
      <c r="F114" s="41">
        <v>0</v>
      </c>
      <c r="H114" s="37" t="s">
        <v>159</v>
      </c>
      <c r="I114" s="55">
        <v>-4.3612937497487705E-3</v>
      </c>
      <c r="J114" s="51"/>
      <c r="K114" s="3">
        <f t="shared" si="6"/>
        <v>-4.891351221711817E-2</v>
      </c>
      <c r="L114" s="3">
        <f t="shared" si="5"/>
        <v>3.8880753165103279E-4</v>
      </c>
    </row>
    <row r="115" spans="2:13" ht="24" x14ac:dyDescent="0.2">
      <c r="B115" s="37" t="s">
        <v>160</v>
      </c>
      <c r="C115" s="38">
        <v>4.0822638008350093E-2</v>
      </c>
      <c r="D115" s="39">
        <v>0.19789443128463244</v>
      </c>
      <c r="E115" s="40">
        <v>6467</v>
      </c>
      <c r="F115" s="41">
        <v>0</v>
      </c>
      <c r="H115" s="37" t="s">
        <v>160</v>
      </c>
      <c r="I115" s="55">
        <v>-1.4715875725228473E-2</v>
      </c>
      <c r="J115" s="51"/>
      <c r="K115" s="3">
        <f t="shared" si="6"/>
        <v>-7.1326589464358103E-2</v>
      </c>
      <c r="L115" s="3">
        <f t="shared" si="5"/>
        <v>3.0356633271949938E-3</v>
      </c>
    </row>
    <row r="116" spans="2:13" ht="24" x14ac:dyDescent="0.2">
      <c r="B116" s="37" t="s">
        <v>161</v>
      </c>
      <c r="C116" s="38">
        <v>0.70511829287150152</v>
      </c>
      <c r="D116" s="39">
        <v>0.45602482698304797</v>
      </c>
      <c r="E116" s="40">
        <v>6467</v>
      </c>
      <c r="F116" s="41">
        <v>0</v>
      </c>
      <c r="H116" s="37" t="s">
        <v>161</v>
      </c>
      <c r="I116" s="55">
        <v>5.5312624299782079E-2</v>
      </c>
      <c r="J116" s="51"/>
      <c r="K116" s="3">
        <f t="shared" si="6"/>
        <v>3.5767090110388512E-2</v>
      </c>
      <c r="L116" s="3">
        <f t="shared" si="5"/>
        <v>-8.5525920767368466E-2</v>
      </c>
    </row>
    <row r="117" spans="2:13" ht="24" x14ac:dyDescent="0.2">
      <c r="B117" s="37" t="s">
        <v>162</v>
      </c>
      <c r="C117" s="38">
        <v>1.1751971547858358E-2</v>
      </c>
      <c r="D117" s="39">
        <v>0.1077759660402875</v>
      </c>
      <c r="E117" s="40">
        <v>6467</v>
      </c>
      <c r="F117" s="41">
        <v>0</v>
      </c>
      <c r="H117" s="37" t="s">
        <v>162</v>
      </c>
      <c r="I117" s="55">
        <v>8.1377745865961141E-3</v>
      </c>
      <c r="J117" s="51"/>
      <c r="K117" s="3">
        <f t="shared" si="6"/>
        <v>7.4619045290536645E-2</v>
      </c>
      <c r="L117" s="3">
        <f t="shared" si="5"/>
        <v>-8.8734899735264973E-4</v>
      </c>
    </row>
    <row r="118" spans="2:13" ht="24" x14ac:dyDescent="0.2">
      <c r="B118" s="37" t="s">
        <v>163</v>
      </c>
      <c r="C118" s="38">
        <v>3.2008659347456322E-2</v>
      </c>
      <c r="D118" s="39">
        <v>0.17603663517772203</v>
      </c>
      <c r="E118" s="40">
        <v>6467</v>
      </c>
      <c r="F118" s="41">
        <v>0</v>
      </c>
      <c r="H118" s="37" t="s">
        <v>163</v>
      </c>
      <c r="I118" s="55">
        <v>-1.0257444772735297E-2</v>
      </c>
      <c r="J118" s="51"/>
      <c r="K118" s="3">
        <f t="shared" si="6"/>
        <v>-5.6403700895585093E-2</v>
      </c>
      <c r="L118" s="3">
        <f t="shared" si="5"/>
        <v>1.8651064034163123E-3</v>
      </c>
    </row>
    <row r="119" spans="2:13" ht="24" x14ac:dyDescent="0.2">
      <c r="B119" s="37" t="s">
        <v>164</v>
      </c>
      <c r="C119" s="38">
        <v>1.4071439616514613E-2</v>
      </c>
      <c r="D119" s="39">
        <v>0.11779465098743912</v>
      </c>
      <c r="E119" s="40">
        <v>6467</v>
      </c>
      <c r="F119" s="41">
        <v>0</v>
      </c>
      <c r="H119" s="37" t="s">
        <v>164</v>
      </c>
      <c r="I119" s="55">
        <v>1.9598104384399469E-3</v>
      </c>
      <c r="J119" s="51"/>
      <c r="K119" s="3">
        <f t="shared" si="6"/>
        <v>1.6403402599339298E-2</v>
      </c>
      <c r="L119" s="3">
        <f t="shared" si="5"/>
        <v>-2.3411380748743354E-4</v>
      </c>
    </row>
    <row r="120" spans="2:13" ht="24" x14ac:dyDescent="0.2">
      <c r="B120" s="37" t="s">
        <v>165</v>
      </c>
      <c r="C120" s="38">
        <v>3.6956857893922994E-2</v>
      </c>
      <c r="D120" s="39">
        <v>0.18867048758717417</v>
      </c>
      <c r="E120" s="40">
        <v>6467</v>
      </c>
      <c r="F120" s="41">
        <v>0</v>
      </c>
      <c r="H120" s="37" t="s">
        <v>165</v>
      </c>
      <c r="I120" s="55">
        <v>-1.0036801370638407E-2</v>
      </c>
      <c r="J120" s="51"/>
      <c r="K120" s="3">
        <f t="shared" si="6"/>
        <v>-5.1231503412573348E-2</v>
      </c>
      <c r="L120" s="3">
        <f t="shared" si="5"/>
        <v>1.9660130564555286E-3</v>
      </c>
    </row>
    <row r="121" spans="2:13" ht="24" x14ac:dyDescent="0.2">
      <c r="B121" s="37" t="s">
        <v>166</v>
      </c>
      <c r="C121" s="38">
        <v>4.2368950054120919E-2</v>
      </c>
      <c r="D121" s="39">
        <v>0.20144502246201942</v>
      </c>
      <c r="E121" s="40">
        <v>6467</v>
      </c>
      <c r="F121" s="41">
        <v>0</v>
      </c>
      <c r="H121" s="37" t="s">
        <v>166</v>
      </c>
      <c r="I121" s="55">
        <v>-1.3871041876038792E-2</v>
      </c>
      <c r="J121" s="51"/>
      <c r="K121" s="3">
        <f t="shared" si="6"/>
        <v>-6.5940276077552304E-2</v>
      </c>
      <c r="L121" s="3">
        <f t="shared" si="5"/>
        <v>2.9174286525511591E-3</v>
      </c>
    </row>
    <row r="122" spans="2:13" ht="24" x14ac:dyDescent="0.2">
      <c r="B122" s="37" t="s">
        <v>167</v>
      </c>
      <c r="C122" s="38">
        <v>7.7315602288541827E-4</v>
      </c>
      <c r="D122" s="39">
        <v>2.7797081370861409E-2</v>
      </c>
      <c r="E122" s="40">
        <v>6467</v>
      </c>
      <c r="F122" s="41">
        <v>0</v>
      </c>
      <c r="H122" s="37" t="s">
        <v>167</v>
      </c>
      <c r="I122" s="55">
        <v>6.9368182341825733E-4</v>
      </c>
      <c r="J122" s="51"/>
      <c r="K122" s="3">
        <f t="shared" si="6"/>
        <v>2.4935909273738094E-2</v>
      </c>
      <c r="L122" s="3">
        <f t="shared" si="5"/>
        <v>-1.9294265919017402E-5</v>
      </c>
    </row>
    <row r="123" spans="2:13" x14ac:dyDescent="0.2">
      <c r="B123" s="37" t="s">
        <v>168</v>
      </c>
      <c r="C123" s="38">
        <v>0.23457553734343592</v>
      </c>
      <c r="D123" s="39">
        <v>0.42376600020250282</v>
      </c>
      <c r="E123" s="40">
        <v>6467</v>
      </c>
      <c r="F123" s="41">
        <v>0</v>
      </c>
      <c r="H123" s="37" t="s">
        <v>168</v>
      </c>
      <c r="I123" s="55">
        <v>-5.0280960490213349E-3</v>
      </c>
      <c r="J123" s="51"/>
      <c r="K123" s="3">
        <f t="shared" si="6"/>
        <v>-9.0819643734245427E-3</v>
      </c>
      <c r="L123" s="3">
        <f t="shared" si="5"/>
        <v>2.7833010009060671E-3</v>
      </c>
    </row>
    <row r="124" spans="2:13" x14ac:dyDescent="0.2">
      <c r="B124" s="37" t="s">
        <v>169</v>
      </c>
      <c r="C124" s="38">
        <v>0.3822483377145508</v>
      </c>
      <c r="D124" s="39">
        <v>0.48597434648893317</v>
      </c>
      <c r="E124" s="40">
        <v>6467</v>
      </c>
      <c r="F124" s="41">
        <v>0</v>
      </c>
      <c r="H124" s="37" t="s">
        <v>169</v>
      </c>
      <c r="I124" s="55">
        <v>-2.5623573991562135E-2</v>
      </c>
      <c r="J124" s="51"/>
      <c r="K124" s="3">
        <f t="shared" ref="K124:K127" si="7">((1-C124)/D124)*I124</f>
        <v>-3.2571689311057445E-2</v>
      </c>
      <c r="L124" s="3">
        <f t="shared" ref="L124:L127" si="8">((0-C124)/D124)*I124</f>
        <v>2.0154497115628035E-2</v>
      </c>
    </row>
    <row r="125" spans="2:13" ht="24" x14ac:dyDescent="0.2">
      <c r="B125" s="37" t="s">
        <v>170</v>
      </c>
      <c r="C125" s="42">
        <v>1.9604144116282667</v>
      </c>
      <c r="D125" s="43">
        <v>1.3078474326581633</v>
      </c>
      <c r="E125" s="40">
        <v>6467</v>
      </c>
      <c r="F125" s="41">
        <v>0</v>
      </c>
      <c r="H125" s="37" t="s">
        <v>170</v>
      </c>
      <c r="I125" s="55">
        <v>-2.3332730048507735E-2</v>
      </c>
      <c r="J125" s="51"/>
      <c r="M125" s="3" t="str">
        <f>"((memesleep-"&amp;C125&amp;")/"&amp;D125&amp;")*("&amp;I125&amp;")"</f>
        <v>((memesleep-1.96041441162827)/1.30784743265816)*(-0.0233327300485077)</v>
      </c>
    </row>
    <row r="126" spans="2:13" x14ac:dyDescent="0.2">
      <c r="B126" s="37" t="s">
        <v>171</v>
      </c>
      <c r="C126" s="44">
        <v>6.1852481830833462E-3</v>
      </c>
      <c r="D126" s="45">
        <v>7.840881042080039E-2</v>
      </c>
      <c r="E126" s="40">
        <v>6467</v>
      </c>
      <c r="F126" s="41">
        <v>0</v>
      </c>
      <c r="H126" s="37" t="s">
        <v>171</v>
      </c>
      <c r="I126" s="55">
        <v>-1.0995542616591714E-2</v>
      </c>
      <c r="J126" s="51"/>
      <c r="K126" s="3">
        <f t="shared" si="7"/>
        <v>-0.13936612987692459</v>
      </c>
      <c r="L126" s="3">
        <f t="shared" si="8"/>
        <v>8.6737905633685753E-4</v>
      </c>
    </row>
    <row r="127" spans="2:13" x14ac:dyDescent="0.2">
      <c r="B127" s="37" t="s">
        <v>172</v>
      </c>
      <c r="C127" s="44">
        <v>2.7833616823875057E-3</v>
      </c>
      <c r="D127" s="45">
        <v>5.2688175553305086E-2</v>
      </c>
      <c r="E127" s="40">
        <v>6467</v>
      </c>
      <c r="F127" s="41">
        <v>0</v>
      </c>
      <c r="H127" s="37" t="s">
        <v>172</v>
      </c>
      <c r="I127" s="55">
        <v>-4.3084692867090936E-3</v>
      </c>
      <c r="J127" s="51"/>
      <c r="K127" s="3">
        <f t="shared" si="7"/>
        <v>-8.1545379267117357E-2</v>
      </c>
      <c r="L127" s="3">
        <f t="shared" si="8"/>
        <v>2.2760378768927158E-4</v>
      </c>
    </row>
    <row r="128" spans="2:13" x14ac:dyDescent="0.2">
      <c r="B128" s="37" t="s">
        <v>173</v>
      </c>
      <c r="C128" s="44">
        <v>4.7935673418895933E-3</v>
      </c>
      <c r="D128" s="45">
        <v>6.9074791711930289E-2</v>
      </c>
      <c r="E128" s="40">
        <v>6467</v>
      </c>
      <c r="F128" s="41">
        <v>0</v>
      </c>
      <c r="H128" s="37" t="s">
        <v>173</v>
      </c>
      <c r="I128" s="55">
        <v>-1.3246940531852975E-3</v>
      </c>
      <c r="J128" s="51"/>
      <c r="K128" s="3">
        <f t="shared" ref="K128:K145" si="9">((1-C128)/D128)*I128</f>
        <v>-1.9085747641946992E-2</v>
      </c>
      <c r="L128" s="3">
        <f t="shared" ref="L128:L145" si="10">((0-C128)/D128)*I128</f>
        <v>9.1929486777556991E-5</v>
      </c>
    </row>
    <row r="129" spans="2:12" x14ac:dyDescent="0.2">
      <c r="B129" s="37" t="s">
        <v>174</v>
      </c>
      <c r="C129" s="44">
        <v>4.9481985464666766E-3</v>
      </c>
      <c r="D129" s="45">
        <v>7.0174606198877582E-2</v>
      </c>
      <c r="E129" s="40">
        <v>6467</v>
      </c>
      <c r="F129" s="41">
        <v>0</v>
      </c>
      <c r="H129" s="37" t="s">
        <v>174</v>
      </c>
      <c r="I129" s="55">
        <v>-1.2584578881110798E-2</v>
      </c>
      <c r="J129" s="51"/>
      <c r="K129" s="3">
        <f t="shared" si="9"/>
        <v>-0.17844500403314953</v>
      </c>
      <c r="L129" s="3">
        <f t="shared" si="10"/>
        <v>8.8737220342824928E-4</v>
      </c>
    </row>
    <row r="130" spans="2:12" x14ac:dyDescent="0.2">
      <c r="B130" s="37" t="s">
        <v>175</v>
      </c>
      <c r="C130" s="44">
        <v>2.4740992732333383E-3</v>
      </c>
      <c r="D130" s="45">
        <v>4.9682590426298877E-2</v>
      </c>
      <c r="E130" s="40">
        <v>6467</v>
      </c>
      <c r="F130" s="41">
        <v>0</v>
      </c>
      <c r="H130" s="37" t="s">
        <v>175</v>
      </c>
      <c r="I130" s="55">
        <v>-4.9384570475748671E-3</v>
      </c>
      <c r="J130" s="51"/>
      <c r="K130" s="3">
        <f t="shared" si="9"/>
        <v>-9.9154226305698492E-2</v>
      </c>
      <c r="L130" s="3">
        <f t="shared" si="10"/>
        <v>2.4592584419333061E-4</v>
      </c>
    </row>
    <row r="131" spans="2:12" x14ac:dyDescent="0.2">
      <c r="B131" s="37" t="s">
        <v>176</v>
      </c>
      <c r="C131" s="44">
        <v>3.7111489098500079E-3</v>
      </c>
      <c r="D131" s="45">
        <v>6.0810756464529624E-2</v>
      </c>
      <c r="E131" s="40">
        <v>6467</v>
      </c>
      <c r="F131" s="41">
        <v>0</v>
      </c>
      <c r="H131" s="37" t="s">
        <v>176</v>
      </c>
      <c r="I131" s="55">
        <v>-5.6978387713598725E-4</v>
      </c>
      <c r="J131" s="51"/>
      <c r="K131" s="3">
        <f t="shared" si="9"/>
        <v>-9.3350150092709402E-3</v>
      </c>
      <c r="L131" s="3">
        <f t="shared" si="10"/>
        <v>3.4772677358761845E-5</v>
      </c>
    </row>
    <row r="132" spans="2:12" ht="24" x14ac:dyDescent="0.2">
      <c r="B132" s="37" t="s">
        <v>177</v>
      </c>
      <c r="C132" s="44">
        <v>1.8555744549250042E-3</v>
      </c>
      <c r="D132" s="45">
        <v>4.3039722814554794E-2</v>
      </c>
      <c r="E132" s="40">
        <v>6467</v>
      </c>
      <c r="F132" s="41">
        <v>0</v>
      </c>
      <c r="H132" s="37" t="s">
        <v>177</v>
      </c>
      <c r="I132" s="55">
        <v>-6.0104027745999525E-3</v>
      </c>
      <c r="J132" s="51"/>
      <c r="K132" s="3">
        <f t="shared" si="9"/>
        <v>-0.13938867707388722</v>
      </c>
      <c r="L132" s="3">
        <f t="shared" si="10"/>
        <v>2.5912689773611883E-4</v>
      </c>
    </row>
    <row r="133" spans="2:12" ht="24" x14ac:dyDescent="0.2">
      <c r="B133" s="37" t="s">
        <v>178</v>
      </c>
      <c r="C133" s="44">
        <v>6.1852481830833458E-4</v>
      </c>
      <c r="D133" s="45">
        <v>2.4864389077957266E-2</v>
      </c>
      <c r="E133" s="40">
        <v>6467</v>
      </c>
      <c r="F133" s="41">
        <v>0</v>
      </c>
      <c r="H133" s="37" t="s">
        <v>178</v>
      </c>
      <c r="I133" s="55">
        <v>-1.8241279483387739E-3</v>
      </c>
      <c r="J133" s="51"/>
      <c r="K133" s="3">
        <f t="shared" si="9"/>
        <v>-7.3317694402838918E-2</v>
      </c>
      <c r="L133" s="3">
        <f t="shared" si="10"/>
        <v>4.5376880335967143E-5</v>
      </c>
    </row>
    <row r="134" spans="2:12" x14ac:dyDescent="0.2">
      <c r="B134" s="37" t="s">
        <v>179</v>
      </c>
      <c r="C134" s="44">
        <v>3.1390134529147982E-2</v>
      </c>
      <c r="D134" s="45">
        <v>0.17438318795235008</v>
      </c>
      <c r="E134" s="40">
        <v>6467</v>
      </c>
      <c r="F134" s="41">
        <v>0</v>
      </c>
      <c r="H134" s="37" t="s">
        <v>179</v>
      </c>
      <c r="I134" s="55">
        <v>-2.065607981388063E-2</v>
      </c>
      <c r="J134" s="51"/>
      <c r="K134" s="3">
        <f t="shared" si="9"/>
        <v>-0.11473401148707732</v>
      </c>
      <c r="L134" s="3">
        <f t="shared" si="10"/>
        <v>3.7182318537478764E-3</v>
      </c>
    </row>
    <row r="135" spans="2:12" x14ac:dyDescent="0.2">
      <c r="B135" s="37" t="s">
        <v>180</v>
      </c>
      <c r="C135" s="44">
        <v>1.6236276480593784E-2</v>
      </c>
      <c r="D135" s="45">
        <v>0.12639276110697184</v>
      </c>
      <c r="E135" s="40">
        <v>6467</v>
      </c>
      <c r="F135" s="41">
        <v>0</v>
      </c>
      <c r="H135" s="37" t="s">
        <v>180</v>
      </c>
      <c r="I135" s="55">
        <v>-1.9088263669773915E-2</v>
      </c>
      <c r="J135" s="51"/>
      <c r="K135" s="3">
        <f t="shared" si="9"/>
        <v>-0.14857133572233652</v>
      </c>
      <c r="L135" s="3">
        <f t="shared" si="10"/>
        <v>2.4520575685075974E-3</v>
      </c>
    </row>
    <row r="136" spans="2:12" x14ac:dyDescent="0.2">
      <c r="B136" s="37" t="s">
        <v>181</v>
      </c>
      <c r="C136" s="44">
        <v>8.6593474563166854E-3</v>
      </c>
      <c r="D136" s="45">
        <v>9.2659002658423667E-2</v>
      </c>
      <c r="E136" s="40">
        <v>6467</v>
      </c>
      <c r="F136" s="41">
        <v>0</v>
      </c>
      <c r="H136" s="37" t="s">
        <v>181</v>
      </c>
      <c r="I136" s="55">
        <v>-1.1565849193149361E-2</v>
      </c>
      <c r="J136" s="51"/>
      <c r="K136" s="3">
        <f t="shared" si="9"/>
        <v>-0.12374077161854892</v>
      </c>
      <c r="L136" s="3">
        <f t="shared" si="10"/>
        <v>1.0808739994757042E-3</v>
      </c>
    </row>
    <row r="137" spans="2:12" x14ac:dyDescent="0.2">
      <c r="B137" s="37" t="s">
        <v>182</v>
      </c>
      <c r="C137" s="44">
        <v>1.1751971547858358E-2</v>
      </c>
      <c r="D137" s="45">
        <v>0.10777596604028906</v>
      </c>
      <c r="E137" s="40">
        <v>6467</v>
      </c>
      <c r="F137" s="41">
        <v>0</v>
      </c>
      <c r="H137" s="37" t="s">
        <v>182</v>
      </c>
      <c r="I137" s="55">
        <v>-1.6410642365188004E-2</v>
      </c>
      <c r="J137" s="51"/>
      <c r="K137" s="3">
        <f t="shared" si="9"/>
        <v>-0.15047682297709739</v>
      </c>
      <c r="L137" s="3">
        <f t="shared" si="10"/>
        <v>1.7894286569017995E-3</v>
      </c>
    </row>
    <row r="138" spans="2:12" x14ac:dyDescent="0.2">
      <c r="B138" s="37" t="s">
        <v>183</v>
      </c>
      <c r="C138" s="44">
        <v>7.422297819700014E-3</v>
      </c>
      <c r="D138" s="45">
        <v>8.5839074383991798E-2</v>
      </c>
      <c r="E138" s="40">
        <v>6467</v>
      </c>
      <c r="F138" s="41">
        <v>0</v>
      </c>
      <c r="H138" s="37" t="s">
        <v>183</v>
      </c>
      <c r="I138" s="55">
        <v>-1.1713459867460323E-2</v>
      </c>
      <c r="J138" s="51"/>
      <c r="K138" s="3">
        <f t="shared" si="9"/>
        <v>-0.13544553180775173</v>
      </c>
      <c r="L138" s="3">
        <f t="shared" si="10"/>
        <v>1.0128346357333045E-3</v>
      </c>
    </row>
    <row r="139" spans="2:12" x14ac:dyDescent="0.2">
      <c r="B139" s="37" t="s">
        <v>184</v>
      </c>
      <c r="C139" s="44">
        <v>7.576929024277099E-3</v>
      </c>
      <c r="D139" s="45">
        <v>8.6721866348523108E-2</v>
      </c>
      <c r="E139" s="40">
        <v>6467</v>
      </c>
      <c r="F139" s="41">
        <v>0</v>
      </c>
      <c r="H139" s="37" t="s">
        <v>184</v>
      </c>
      <c r="I139" s="55">
        <v>-7.2036932810838287E-3</v>
      </c>
      <c r="J139" s="51"/>
      <c r="K139" s="3">
        <f t="shared" si="9"/>
        <v>-8.2437241141110951E-2</v>
      </c>
      <c r="L139" s="3">
        <f t="shared" si="10"/>
        <v>6.2938996820106527E-4</v>
      </c>
    </row>
    <row r="140" spans="2:12" ht="46.5" customHeight="1" x14ac:dyDescent="0.2">
      <c r="B140" s="37" t="s">
        <v>185</v>
      </c>
      <c r="C140" s="44">
        <v>2.4277099118602135E-2</v>
      </c>
      <c r="D140" s="45">
        <v>0.15392006043524253</v>
      </c>
      <c r="E140" s="40">
        <v>6467</v>
      </c>
      <c r="F140" s="41">
        <v>0</v>
      </c>
      <c r="H140" s="37" t="s">
        <v>185</v>
      </c>
      <c r="I140" s="55">
        <v>-1.4038707766272151E-2</v>
      </c>
      <c r="J140" s="51"/>
      <c r="K140" s="4">
        <f t="shared" si="9"/>
        <v>-8.8993524480171768E-2</v>
      </c>
      <c r="L140" s="4">
        <f t="shared" si="10"/>
        <v>2.2142604347681403E-3</v>
      </c>
    </row>
    <row r="141" spans="2:12" x14ac:dyDescent="0.2">
      <c r="B141" s="37" t="s">
        <v>186</v>
      </c>
      <c r="C141" s="44">
        <v>6.6491417968145968E-3</v>
      </c>
      <c r="D141" s="45">
        <v>8.1277009027927158E-2</v>
      </c>
      <c r="E141" s="40">
        <v>6467</v>
      </c>
      <c r="F141" s="41">
        <v>0</v>
      </c>
      <c r="H141" s="37" t="s">
        <v>186</v>
      </c>
      <c r="I141" s="55">
        <v>-5.0602318746778832E-3</v>
      </c>
      <c r="J141" s="51"/>
      <c r="K141" s="4">
        <f t="shared" si="9"/>
        <v>-6.1845111373269535E-2</v>
      </c>
      <c r="L141" s="4">
        <f t="shared" si="10"/>
        <v>4.1396945657699098E-4</v>
      </c>
    </row>
    <row r="142" spans="2:12" x14ac:dyDescent="0.2">
      <c r="B142" s="37" t="s">
        <v>187</v>
      </c>
      <c r="C142" s="44">
        <v>3.7111489098500079E-3</v>
      </c>
      <c r="D142" s="45">
        <v>6.0810756464528916E-2</v>
      </c>
      <c r="E142" s="40">
        <v>6467</v>
      </c>
      <c r="F142" s="41">
        <v>0</v>
      </c>
      <c r="H142" s="37" t="s">
        <v>187</v>
      </c>
      <c r="I142" s="55">
        <v>-2.6502732985252612E-3</v>
      </c>
      <c r="J142" s="51"/>
      <c r="K142" s="4">
        <f t="shared" si="9"/>
        <v>-4.3420570523617967E-2</v>
      </c>
      <c r="L142" s="4">
        <f t="shared" si="10"/>
        <v>1.6174044584305931E-4</v>
      </c>
    </row>
    <row r="143" spans="2:12" ht="24" x14ac:dyDescent="0.2">
      <c r="B143" s="37" t="s">
        <v>188</v>
      </c>
      <c r="C143" s="44">
        <v>7.2831297355806401E-2</v>
      </c>
      <c r="D143" s="45">
        <v>0.259879477569813</v>
      </c>
      <c r="E143" s="40">
        <v>6467</v>
      </c>
      <c r="F143" s="41">
        <v>0</v>
      </c>
      <c r="H143" s="37" t="s">
        <v>188</v>
      </c>
      <c r="I143" s="55">
        <v>-2.1923756325706988E-2</v>
      </c>
      <c r="J143" s="51"/>
      <c r="K143" s="4">
        <f t="shared" si="9"/>
        <v>-7.8217106251233751E-2</v>
      </c>
      <c r="L143" s="4">
        <f t="shared" si="10"/>
        <v>6.1441389333440786E-3</v>
      </c>
    </row>
    <row r="144" spans="2:12" ht="24" x14ac:dyDescent="0.2">
      <c r="B144" s="37" t="s">
        <v>189</v>
      </c>
      <c r="C144" s="44">
        <v>3.3864233802381322E-2</v>
      </c>
      <c r="D144" s="45">
        <v>0.18089363557652527</v>
      </c>
      <c r="E144" s="40">
        <v>6467</v>
      </c>
      <c r="F144" s="41">
        <v>0</v>
      </c>
      <c r="H144" s="37" t="s">
        <v>189</v>
      </c>
      <c r="I144" s="55">
        <v>-1.5246438210082211E-2</v>
      </c>
      <c r="J144" s="51"/>
      <c r="K144" s="4">
        <f t="shared" si="9"/>
        <v>-8.1429781732984124E-2</v>
      </c>
      <c r="L144" s="4">
        <f t="shared" si="10"/>
        <v>2.854212900051781E-3</v>
      </c>
    </row>
    <row r="145" spans="2:13" ht="24" x14ac:dyDescent="0.2">
      <c r="B145" s="37" t="s">
        <v>190</v>
      </c>
      <c r="C145" s="44">
        <v>8.9686098654708519E-3</v>
      </c>
      <c r="D145" s="45">
        <v>9.4284402231465905E-2</v>
      </c>
      <c r="E145" s="40">
        <v>6467</v>
      </c>
      <c r="F145" s="41">
        <v>0</v>
      </c>
      <c r="H145" s="37" t="s">
        <v>190</v>
      </c>
      <c r="I145" s="55">
        <v>-4.211697851236287E-4</v>
      </c>
      <c r="J145" s="51"/>
      <c r="K145" s="4">
        <f t="shared" si="9"/>
        <v>-4.4269515185453726E-3</v>
      </c>
      <c r="L145" s="4">
        <f t="shared" si="10"/>
        <v>4.0062909670093867E-5</v>
      </c>
    </row>
    <row r="146" spans="2:13" ht="15.75" thickBot="1" x14ac:dyDescent="0.25">
      <c r="B146" s="46" t="s">
        <v>191</v>
      </c>
      <c r="C146" s="47">
        <v>1.4650515132002568</v>
      </c>
      <c r="D146" s="48">
        <v>6.8686933808555635</v>
      </c>
      <c r="E146" s="49">
        <v>6467</v>
      </c>
      <c r="F146" s="50">
        <v>255</v>
      </c>
      <c r="H146" s="46" t="s">
        <v>191</v>
      </c>
      <c r="I146" s="56">
        <v>-1.2353951855519982E-4</v>
      </c>
      <c r="J146" s="51"/>
      <c r="K146" s="4"/>
      <c r="L146" s="4"/>
      <c r="M146" s="3" t="str">
        <f>"((landarea-"&amp;C146&amp;")/"&amp;D146&amp;")*("&amp;I146&amp;")"</f>
        <v>((landarea-1.46505151320026)/6.86869338085556)*(-0.0001235395185552)</v>
      </c>
    </row>
    <row r="147" spans="2:13" ht="42.75" customHeight="1" thickTop="1" x14ac:dyDescent="0.2">
      <c r="B147" s="139" t="s">
        <v>48</v>
      </c>
      <c r="C147" s="139"/>
      <c r="D147" s="139"/>
      <c r="E147" s="139"/>
      <c r="F147" s="139"/>
      <c r="H147" s="139" t="s">
        <v>7</v>
      </c>
      <c r="I147" s="139"/>
      <c r="J147" s="51"/>
    </row>
  </sheetData>
  <mergeCells count="7">
    <mergeCell ref="B147:F147"/>
    <mergeCell ref="H4:I4"/>
    <mergeCell ref="H5:H6"/>
    <mergeCell ref="H147:I147"/>
    <mergeCell ref="K5:L5"/>
    <mergeCell ref="B5:F5"/>
    <mergeCell ref="B6"/>
  </mergeCells>
  <pageMargins left="0.25" right="0.2" top="0.25" bottom="0.25" header="0.55000000000000004" footer="0.05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43"/>
  <sheetViews>
    <sheetView topLeftCell="A136" workbookViewId="0">
      <selection activeCell="N5" sqref="N5"/>
    </sheetView>
  </sheetViews>
  <sheetFormatPr defaultColWidth="9.140625" defaultRowHeight="15" x14ac:dyDescent="0.25"/>
  <cols>
    <col min="1" max="1" width="5.42578125" style="3" customWidth="1"/>
    <col min="2" max="2" width="35" style="3" bestFit="1" customWidth="1"/>
    <col min="3" max="3" width="6.42578125" style="3" bestFit="1" customWidth="1"/>
    <col min="4" max="4" width="8.85546875" style="3" bestFit="1" customWidth="1"/>
    <col min="5" max="5" width="7.5703125" style="3" bestFit="1" customWidth="1"/>
    <col min="6" max="6" width="8.85546875" style="3" bestFit="1" customWidth="1"/>
    <col min="7" max="7" width="2.42578125" style="3" customWidth="1"/>
    <col min="8" max="8" width="37.5703125" style="3" customWidth="1"/>
    <col min="9" max="9" width="10.28515625" style="3" bestFit="1" customWidth="1"/>
    <col min="10" max="10" width="2.140625" style="3" customWidth="1"/>
    <col min="11" max="11" width="12" style="3" bestFit="1" customWidth="1"/>
    <col min="12" max="12" width="15.28515625" style="3" bestFit="1" customWidth="1"/>
    <col min="13" max="16384" width="9.140625" style="3"/>
  </cols>
  <sheetData>
    <row r="1" spans="1:12" x14ac:dyDescent="0.25">
      <c r="A1" s="3" t="s">
        <v>11</v>
      </c>
    </row>
    <row r="4" spans="1:12" ht="15.75" thickBot="1" x14ac:dyDescent="0.25">
      <c r="H4" s="145" t="s">
        <v>6</v>
      </c>
      <c r="I4" s="145"/>
      <c r="J4" s="79"/>
    </row>
    <row r="5" spans="1:12" ht="16.5" thickTop="1" thickBot="1" x14ac:dyDescent="0.25">
      <c r="B5" s="145" t="s">
        <v>0</v>
      </c>
      <c r="C5" s="145"/>
      <c r="D5" s="145"/>
      <c r="E5" s="145"/>
      <c r="F5" s="145"/>
      <c r="H5" s="146" t="s">
        <v>47</v>
      </c>
      <c r="I5" s="80" t="s">
        <v>4</v>
      </c>
      <c r="J5" s="79"/>
      <c r="K5" s="137" t="s">
        <v>8</v>
      </c>
      <c r="L5" s="137"/>
    </row>
    <row r="6" spans="1:12" ht="27" thickTop="1" thickBot="1" x14ac:dyDescent="0.25">
      <c r="B6" s="148" t="s">
        <v>47</v>
      </c>
      <c r="C6" s="57" t="s">
        <v>1</v>
      </c>
      <c r="D6" s="58" t="s">
        <v>49</v>
      </c>
      <c r="E6" s="58" t="s">
        <v>50</v>
      </c>
      <c r="F6" s="59" t="s">
        <v>2</v>
      </c>
      <c r="H6" s="147"/>
      <c r="I6" s="81" t="s">
        <v>5</v>
      </c>
      <c r="J6" s="79"/>
      <c r="K6" s="2" t="s">
        <v>9</v>
      </c>
      <c r="L6" s="2" t="s">
        <v>10</v>
      </c>
    </row>
    <row r="7" spans="1:12" ht="24.75" thickTop="1" x14ac:dyDescent="0.2">
      <c r="B7" s="60" t="s">
        <v>51</v>
      </c>
      <c r="C7" s="61">
        <v>7.8199504100705704E-3</v>
      </c>
      <c r="D7" s="62">
        <v>8.8092445235183281E-2</v>
      </c>
      <c r="E7" s="63">
        <v>5243</v>
      </c>
      <c r="F7" s="64">
        <v>0</v>
      </c>
      <c r="H7" s="60" t="s">
        <v>51</v>
      </c>
      <c r="I7" s="82">
        <v>2.8519096046346008E-2</v>
      </c>
      <c r="J7" s="79"/>
      <c r="K7" s="3">
        <f>((1-C7)/D7)*I7</f>
        <v>0.32120890791464102</v>
      </c>
      <c r="L7" s="3">
        <f>((0-C7)/D7)*I7</f>
        <v>-2.5316349912534179E-3</v>
      </c>
    </row>
    <row r="8" spans="1:12" ht="24" x14ac:dyDescent="0.2">
      <c r="B8" s="65" t="s">
        <v>52</v>
      </c>
      <c r="C8" s="66">
        <v>2.0980354758725919E-2</v>
      </c>
      <c r="D8" s="67">
        <v>0.14333212430901643</v>
      </c>
      <c r="E8" s="68">
        <v>5243</v>
      </c>
      <c r="F8" s="69">
        <v>0</v>
      </c>
      <c r="H8" s="65" t="s">
        <v>52</v>
      </c>
      <c r="I8" s="83">
        <v>2.1272423425425801E-2</v>
      </c>
      <c r="J8" s="79"/>
      <c r="K8" s="3">
        <f t="shared" ref="K8:K71" si="0">((1-C8)/D8)*I8</f>
        <v>0.14529974027652398</v>
      </c>
      <c r="L8" s="3">
        <f t="shared" ref="L8:L71" si="1">((0-C8)/D8)*I8</f>
        <v>-3.1137680557992665E-3</v>
      </c>
    </row>
    <row r="9" spans="1:12" ht="24" x14ac:dyDescent="0.2">
      <c r="B9" s="65" t="s">
        <v>53</v>
      </c>
      <c r="C9" s="66">
        <v>1.3732595842075148E-2</v>
      </c>
      <c r="D9" s="67">
        <v>0.11638984235060088</v>
      </c>
      <c r="E9" s="68">
        <v>5243</v>
      </c>
      <c r="F9" s="69">
        <v>0</v>
      </c>
      <c r="H9" s="65" t="s">
        <v>53</v>
      </c>
      <c r="I9" s="83">
        <v>8.9649772910732808E-3</v>
      </c>
      <c r="J9" s="79"/>
      <c r="K9" s="3">
        <f t="shared" si="0"/>
        <v>7.5967667819046084E-2</v>
      </c>
      <c r="L9" s="3">
        <f t="shared" si="1"/>
        <v>-1.0577590568499938E-3</v>
      </c>
    </row>
    <row r="10" spans="1:12" ht="24" x14ac:dyDescent="0.2">
      <c r="B10" s="65" t="s">
        <v>54</v>
      </c>
      <c r="C10" s="66">
        <v>7.5147816135800113E-2</v>
      </c>
      <c r="D10" s="67">
        <v>0.26365485067188055</v>
      </c>
      <c r="E10" s="68">
        <v>5243</v>
      </c>
      <c r="F10" s="69">
        <v>0</v>
      </c>
      <c r="H10" s="65" t="s">
        <v>54</v>
      </c>
      <c r="I10" s="83">
        <v>1.2585184346633551E-2</v>
      </c>
      <c r="J10" s="79"/>
      <c r="K10" s="3">
        <f t="shared" si="0"/>
        <v>4.4146486202155645E-2</v>
      </c>
      <c r="L10" s="3">
        <f t="shared" si="1"/>
        <v>-3.5870727085273923E-3</v>
      </c>
    </row>
    <row r="11" spans="1:12" ht="24" x14ac:dyDescent="0.2">
      <c r="B11" s="65" t="s">
        <v>55</v>
      </c>
      <c r="C11" s="66">
        <v>0.33816517261110052</v>
      </c>
      <c r="D11" s="67">
        <v>0.47313019781293725</v>
      </c>
      <c r="E11" s="68">
        <v>5243</v>
      </c>
      <c r="F11" s="69">
        <v>0</v>
      </c>
      <c r="H11" s="65" t="s">
        <v>55</v>
      </c>
      <c r="I11" s="83">
        <v>3.8830926090504155E-3</v>
      </c>
      <c r="J11" s="79"/>
      <c r="K11" s="3">
        <f t="shared" si="0"/>
        <v>5.4318366033826631E-3</v>
      </c>
      <c r="L11" s="3">
        <f t="shared" si="1"/>
        <v>-2.775402391296099E-3</v>
      </c>
    </row>
    <row r="12" spans="1:12" ht="24" x14ac:dyDescent="0.2">
      <c r="B12" s="65" t="s">
        <v>56</v>
      </c>
      <c r="C12" s="66">
        <v>5.0352851420942209E-2</v>
      </c>
      <c r="D12" s="67">
        <v>0.21869285255590085</v>
      </c>
      <c r="E12" s="68">
        <v>5243</v>
      </c>
      <c r="F12" s="69">
        <v>0</v>
      </c>
      <c r="H12" s="65" t="s">
        <v>56</v>
      </c>
      <c r="I12" s="83">
        <v>5.3597566577470524E-3</v>
      </c>
      <c r="J12" s="79"/>
      <c r="K12" s="3">
        <f t="shared" si="0"/>
        <v>2.3274092260541834E-2</v>
      </c>
      <c r="L12" s="3">
        <f t="shared" si="1"/>
        <v>-1.2340551027883201E-3</v>
      </c>
    </row>
    <row r="13" spans="1:12" ht="24" x14ac:dyDescent="0.2">
      <c r="B13" s="65" t="s">
        <v>57</v>
      </c>
      <c r="C13" s="66">
        <v>0.1634560366202556</v>
      </c>
      <c r="D13" s="67">
        <v>0.36981650291102452</v>
      </c>
      <c r="E13" s="68">
        <v>5243</v>
      </c>
      <c r="F13" s="69">
        <v>0</v>
      </c>
      <c r="H13" s="65" t="s">
        <v>57</v>
      </c>
      <c r="I13" s="83">
        <v>-2.852736658031655E-2</v>
      </c>
      <c r="J13" s="79"/>
      <c r="K13" s="3">
        <f t="shared" si="0"/>
        <v>-6.4530371457291333E-2</v>
      </c>
      <c r="L13" s="3">
        <f t="shared" si="1"/>
        <v>1.2608875590264175E-2</v>
      </c>
    </row>
    <row r="14" spans="1:12" ht="24" x14ac:dyDescent="0.2">
      <c r="B14" s="65" t="s">
        <v>58</v>
      </c>
      <c r="C14" s="66">
        <v>7.3621972153347315E-2</v>
      </c>
      <c r="D14" s="67">
        <v>0.26117960871796841</v>
      </c>
      <c r="E14" s="68">
        <v>5243</v>
      </c>
      <c r="F14" s="69">
        <v>0</v>
      </c>
      <c r="H14" s="65" t="s">
        <v>58</v>
      </c>
      <c r="I14" s="83">
        <v>1.5817806594823989E-2</v>
      </c>
      <c r="J14" s="79"/>
      <c r="K14" s="3">
        <f t="shared" si="0"/>
        <v>5.6104182673755269E-2</v>
      </c>
      <c r="L14" s="3">
        <f t="shared" si="1"/>
        <v>-4.4587635396478344E-3</v>
      </c>
    </row>
    <row r="15" spans="1:12" ht="24" x14ac:dyDescent="0.2">
      <c r="B15" s="65" t="s">
        <v>59</v>
      </c>
      <c r="C15" s="66">
        <v>0.14381079534617586</v>
      </c>
      <c r="D15" s="67">
        <v>0.35093124607446691</v>
      </c>
      <c r="E15" s="68">
        <v>5243</v>
      </c>
      <c r="F15" s="69">
        <v>0</v>
      </c>
      <c r="H15" s="65" t="s">
        <v>59</v>
      </c>
      <c r="I15" s="83">
        <v>-3.9861416391820514E-3</v>
      </c>
      <c r="J15" s="79"/>
      <c r="K15" s="3">
        <f t="shared" si="0"/>
        <v>-9.7252424167569365E-3</v>
      </c>
      <c r="L15" s="3">
        <f t="shared" si="1"/>
        <v>1.6335114239774404E-3</v>
      </c>
    </row>
    <row r="16" spans="1:12" ht="24" x14ac:dyDescent="0.2">
      <c r="B16" s="65" t="s">
        <v>60</v>
      </c>
      <c r="C16" s="66">
        <v>7.2477589166507726E-3</v>
      </c>
      <c r="D16" s="67">
        <v>8.4832785635782018E-2</v>
      </c>
      <c r="E16" s="68">
        <v>5243</v>
      </c>
      <c r="F16" s="69">
        <v>0</v>
      </c>
      <c r="H16" s="65" t="s">
        <v>60</v>
      </c>
      <c r="I16" s="83">
        <v>-5.3945642220720009E-4</v>
      </c>
      <c r="J16" s="79"/>
      <c r="K16" s="3">
        <f t="shared" si="0"/>
        <v>-6.3129669513895181E-3</v>
      </c>
      <c r="L16" s="3">
        <f t="shared" si="1"/>
        <v>4.6088903775754413E-5</v>
      </c>
    </row>
    <row r="17" spans="2:12" ht="24" x14ac:dyDescent="0.2">
      <c r="B17" s="65" t="s">
        <v>61</v>
      </c>
      <c r="C17" s="66">
        <v>7.6292199122639714E-4</v>
      </c>
      <c r="D17" s="67">
        <v>2.7613137642723155E-2</v>
      </c>
      <c r="E17" s="68">
        <v>5243</v>
      </c>
      <c r="F17" s="69">
        <v>0</v>
      </c>
      <c r="H17" s="65" t="s">
        <v>61</v>
      </c>
      <c r="I17" s="83">
        <v>4.3362540731900498E-3</v>
      </c>
      <c r="J17" s="79"/>
      <c r="K17" s="3">
        <f t="shared" si="0"/>
        <v>0.15691609934591849</v>
      </c>
      <c r="L17" s="3">
        <f t="shared" si="1"/>
        <v>-1.1980614571171484E-4</v>
      </c>
    </row>
    <row r="18" spans="2:12" ht="24" x14ac:dyDescent="0.2">
      <c r="B18" s="65" t="s">
        <v>62</v>
      </c>
      <c r="C18" s="66">
        <v>1.1443829868395957E-3</v>
      </c>
      <c r="D18" s="67">
        <v>3.3812592845914362E-2</v>
      </c>
      <c r="E18" s="68">
        <v>5243</v>
      </c>
      <c r="F18" s="69">
        <v>0</v>
      </c>
      <c r="H18" s="65" t="s">
        <v>62</v>
      </c>
      <c r="I18" s="83">
        <v>3.5919098958312254E-4</v>
      </c>
      <c r="J18" s="79"/>
      <c r="K18" s="3">
        <f t="shared" si="0"/>
        <v>1.0610837777528486E-2</v>
      </c>
      <c r="L18" s="3">
        <f t="shared" si="1"/>
        <v>-1.215677423432708E-5</v>
      </c>
    </row>
    <row r="19" spans="2:12" ht="48" x14ac:dyDescent="0.2">
      <c r="B19" s="65" t="s">
        <v>63</v>
      </c>
      <c r="C19" s="66">
        <v>9.937058935723822E-2</v>
      </c>
      <c r="D19" s="67">
        <v>0.29918748004445184</v>
      </c>
      <c r="E19" s="68">
        <v>5243</v>
      </c>
      <c r="F19" s="69">
        <v>0</v>
      </c>
      <c r="H19" s="65" t="s">
        <v>63</v>
      </c>
      <c r="I19" s="83">
        <v>-2.1971975754178651E-2</v>
      </c>
      <c r="J19" s="79"/>
      <c r="K19" s="3">
        <f t="shared" si="0"/>
        <v>-6.6141161960396461E-2</v>
      </c>
      <c r="L19" s="3">
        <f t="shared" si="1"/>
        <v>7.2976589117675879E-3</v>
      </c>
    </row>
    <row r="20" spans="2:12" ht="24" x14ac:dyDescent="0.2">
      <c r="B20" s="65" t="s">
        <v>64</v>
      </c>
      <c r="C20" s="66">
        <v>3.6238794583253863E-3</v>
      </c>
      <c r="D20" s="67">
        <v>6.0095222496788496E-2</v>
      </c>
      <c r="E20" s="68">
        <v>5243</v>
      </c>
      <c r="F20" s="69">
        <v>0</v>
      </c>
      <c r="H20" s="65" t="s">
        <v>64</v>
      </c>
      <c r="I20" s="83">
        <v>1.9757444282079178E-2</v>
      </c>
      <c r="J20" s="79"/>
      <c r="K20" s="3">
        <f t="shared" ref="K20:K65" si="2">((1-C20)/D20)*I20</f>
        <v>0.32757754889165036</v>
      </c>
      <c r="L20" s="3">
        <f t="shared" ref="L20:L65" si="3">((0-C20)/D20)*I20</f>
        <v>-1.1914191096748389E-3</v>
      </c>
    </row>
    <row r="21" spans="2:12" ht="24" x14ac:dyDescent="0.2">
      <c r="B21" s="65" t="s">
        <v>65</v>
      </c>
      <c r="C21" s="66">
        <v>7.6292199122639714E-4</v>
      </c>
      <c r="D21" s="67">
        <v>2.7613137642723187E-2</v>
      </c>
      <c r="E21" s="68">
        <v>5243</v>
      </c>
      <c r="F21" s="69">
        <v>0</v>
      </c>
      <c r="H21" s="65" t="s">
        <v>65</v>
      </c>
      <c r="I21" s="83">
        <v>6.7175399444677469E-3</v>
      </c>
      <c r="J21" s="79"/>
      <c r="K21" s="3">
        <f t="shared" si="2"/>
        <v>0.24308773136782863</v>
      </c>
      <c r="L21" s="3">
        <f t="shared" si="3"/>
        <v>-1.8559857329095527E-4</v>
      </c>
    </row>
    <row r="22" spans="2:12" ht="24" x14ac:dyDescent="0.2">
      <c r="B22" s="65" t="s">
        <v>67</v>
      </c>
      <c r="C22" s="66">
        <v>1.3351134846461949E-3</v>
      </c>
      <c r="D22" s="67">
        <v>3.6518287364274836E-2</v>
      </c>
      <c r="E22" s="68">
        <v>5243</v>
      </c>
      <c r="F22" s="69">
        <v>0</v>
      </c>
      <c r="H22" s="65" t="s">
        <v>67</v>
      </c>
      <c r="I22" s="83">
        <v>1.158446522855411E-2</v>
      </c>
      <c r="J22" s="79"/>
      <c r="K22" s="3">
        <f t="shared" si="2"/>
        <v>0.31680014282742047</v>
      </c>
      <c r="L22" s="3">
        <f t="shared" si="3"/>
        <v>-4.2352960271045518E-4</v>
      </c>
    </row>
    <row r="23" spans="2:12" ht="24" x14ac:dyDescent="0.2">
      <c r="B23" s="65" t="s">
        <v>68</v>
      </c>
      <c r="C23" s="66">
        <v>1.9835971771886323E-2</v>
      </c>
      <c r="D23" s="67">
        <v>0.13944968620264078</v>
      </c>
      <c r="E23" s="68">
        <v>5243</v>
      </c>
      <c r="F23" s="69">
        <v>0</v>
      </c>
      <c r="H23" s="65" t="s">
        <v>68</v>
      </c>
      <c r="I23" s="83">
        <v>4.8334800840060539E-2</v>
      </c>
      <c r="J23" s="79"/>
      <c r="K23" s="3">
        <f t="shared" si="2"/>
        <v>0.33973567374080033</v>
      </c>
      <c r="L23" s="3">
        <f t="shared" si="3"/>
        <v>-6.8753668163150858E-3</v>
      </c>
    </row>
    <row r="24" spans="2:12" ht="24" x14ac:dyDescent="0.2">
      <c r="B24" s="65" t="s">
        <v>69</v>
      </c>
      <c r="C24" s="66">
        <v>1.7165744802593935E-3</v>
      </c>
      <c r="D24" s="67">
        <v>4.1399936663682586E-2</v>
      </c>
      <c r="E24" s="68">
        <v>5243</v>
      </c>
      <c r="F24" s="69">
        <v>0</v>
      </c>
      <c r="H24" s="65" t="s">
        <v>69</v>
      </c>
      <c r="I24" s="83">
        <v>1.2171070854507133E-2</v>
      </c>
      <c r="J24" s="79"/>
      <c r="K24" s="3">
        <f t="shared" si="2"/>
        <v>0.2934830167394773</v>
      </c>
      <c r="L24" s="3">
        <f t="shared" si="3"/>
        <v>-5.0465172920429802E-4</v>
      </c>
    </row>
    <row r="25" spans="2:12" ht="24" x14ac:dyDescent="0.2">
      <c r="B25" s="65" t="s">
        <v>71</v>
      </c>
      <c r="C25" s="66">
        <v>1.9073049780659929E-4</v>
      </c>
      <c r="D25" s="67">
        <v>1.3810521272080904E-2</v>
      </c>
      <c r="E25" s="68">
        <v>5243</v>
      </c>
      <c r="F25" s="69">
        <v>0</v>
      </c>
      <c r="H25" s="65" t="s">
        <v>71</v>
      </c>
      <c r="I25" s="83">
        <v>-7.2483722474476841E-5</v>
      </c>
      <c r="J25" s="79"/>
      <c r="K25" s="3">
        <f t="shared" si="2"/>
        <v>-5.2474411494162947E-3</v>
      </c>
      <c r="L25" s="3">
        <f t="shared" si="3"/>
        <v>1.0010379911133719E-6</v>
      </c>
    </row>
    <row r="26" spans="2:12" ht="24" x14ac:dyDescent="0.2">
      <c r="B26" s="65" t="s">
        <v>72</v>
      </c>
      <c r="C26" s="66">
        <v>4.3868014495517839E-3</v>
      </c>
      <c r="D26" s="67">
        <v>6.6093801584635889E-2</v>
      </c>
      <c r="E26" s="68">
        <v>5243</v>
      </c>
      <c r="F26" s="69">
        <v>0</v>
      </c>
      <c r="H26" s="65" t="s">
        <v>72</v>
      </c>
      <c r="I26" s="83">
        <v>8.8965773794547134E-3</v>
      </c>
      <c r="J26" s="79"/>
      <c r="K26" s="3">
        <f t="shared" si="2"/>
        <v>0.13401483419845364</v>
      </c>
      <c r="L26" s="3">
        <f t="shared" si="3"/>
        <v>-5.9048681734950848E-4</v>
      </c>
    </row>
    <row r="27" spans="2:12" ht="24" x14ac:dyDescent="0.2">
      <c r="B27" s="65" t="s">
        <v>73</v>
      </c>
      <c r="C27" s="66">
        <v>0.22620637039862673</v>
      </c>
      <c r="D27" s="67">
        <v>0.41841419629574877</v>
      </c>
      <c r="E27" s="68">
        <v>5243</v>
      </c>
      <c r="F27" s="69">
        <v>0</v>
      </c>
      <c r="H27" s="65" t="s">
        <v>73</v>
      </c>
      <c r="I27" s="83">
        <v>3.6689336696237744E-2</v>
      </c>
      <c r="J27" s="79"/>
      <c r="K27" s="3">
        <f t="shared" si="2"/>
        <v>6.785136656735638E-2</v>
      </c>
      <c r="L27" s="3">
        <f t="shared" si="3"/>
        <v>-1.9835277483087176E-2</v>
      </c>
    </row>
    <row r="28" spans="2:12" ht="24" x14ac:dyDescent="0.2">
      <c r="B28" s="65" t="s">
        <v>74</v>
      </c>
      <c r="C28" s="66">
        <v>0.44497425138279612</v>
      </c>
      <c r="D28" s="67">
        <v>0.49701034305089076</v>
      </c>
      <c r="E28" s="68">
        <v>5243</v>
      </c>
      <c r="F28" s="69">
        <v>0</v>
      </c>
      <c r="H28" s="65" t="s">
        <v>74</v>
      </c>
      <c r="I28" s="83">
        <v>-4.201753602593554E-2</v>
      </c>
      <c r="J28" s="79"/>
      <c r="K28" s="3">
        <f t="shared" si="2"/>
        <v>-4.6922191286182753E-2</v>
      </c>
      <c r="L28" s="3">
        <f t="shared" si="3"/>
        <v>3.761837535074377E-2</v>
      </c>
    </row>
    <row r="29" spans="2:12" ht="24" x14ac:dyDescent="0.2">
      <c r="B29" s="65" t="s">
        <v>75</v>
      </c>
      <c r="C29" s="66">
        <v>4.1960709517451841E-3</v>
      </c>
      <c r="D29" s="67">
        <v>6.4647204524666768E-2</v>
      </c>
      <c r="E29" s="68">
        <v>5243</v>
      </c>
      <c r="F29" s="69">
        <v>0</v>
      </c>
      <c r="H29" s="65" t="s">
        <v>75</v>
      </c>
      <c r="I29" s="83">
        <v>1.3716953063892723E-3</v>
      </c>
      <c r="J29" s="79"/>
      <c r="K29" s="3">
        <f t="shared" si="2"/>
        <v>2.1129135986665895E-2</v>
      </c>
      <c r="L29" s="3">
        <f t="shared" si="3"/>
        <v>-8.9032942292022565E-5</v>
      </c>
    </row>
    <row r="30" spans="2:12" ht="24" x14ac:dyDescent="0.2">
      <c r="B30" s="65" t="s">
        <v>76</v>
      </c>
      <c r="C30" s="66">
        <v>2.3269120732405113E-2</v>
      </c>
      <c r="D30" s="67">
        <v>0.15077136478545558</v>
      </c>
      <c r="E30" s="68">
        <v>5243</v>
      </c>
      <c r="F30" s="69">
        <v>0</v>
      </c>
      <c r="H30" s="65" t="s">
        <v>76</v>
      </c>
      <c r="I30" s="83">
        <v>-3.1199282912843392E-3</v>
      </c>
      <c r="J30" s="79"/>
      <c r="K30" s="3">
        <f t="shared" si="2"/>
        <v>-2.0211598585277005E-2</v>
      </c>
      <c r="L30" s="3">
        <f t="shared" si="3"/>
        <v>4.8151045252954405E-4</v>
      </c>
    </row>
    <row r="31" spans="2:12" ht="24" x14ac:dyDescent="0.2">
      <c r="B31" s="65" t="s">
        <v>77</v>
      </c>
      <c r="C31" s="66">
        <v>8.9452603471295064E-2</v>
      </c>
      <c r="D31" s="67">
        <v>0.28542314784446265</v>
      </c>
      <c r="E31" s="68">
        <v>5243</v>
      </c>
      <c r="F31" s="69">
        <v>0</v>
      </c>
      <c r="H31" s="65" t="s">
        <v>77</v>
      </c>
      <c r="I31" s="83">
        <v>-3.3198595377547532E-2</v>
      </c>
      <c r="J31" s="79"/>
      <c r="K31" s="3">
        <f t="shared" si="2"/>
        <v>-0.10590905053681426</v>
      </c>
      <c r="L31" s="3">
        <f t="shared" si="3"/>
        <v>1.040455481813278E-2</v>
      </c>
    </row>
    <row r="32" spans="2:12" ht="24" x14ac:dyDescent="0.2">
      <c r="B32" s="65" t="s">
        <v>80</v>
      </c>
      <c r="C32" s="66">
        <v>3.8146099561319857E-4</v>
      </c>
      <c r="D32" s="67">
        <v>1.9529163461043178E-2</v>
      </c>
      <c r="E32" s="68">
        <v>5243</v>
      </c>
      <c r="F32" s="69">
        <v>0</v>
      </c>
      <c r="H32" s="65" t="s">
        <v>80</v>
      </c>
      <c r="I32" s="83">
        <v>3.1652473164550401E-3</v>
      </c>
      <c r="J32" s="79"/>
      <c r="K32" s="3">
        <f t="shared" si="2"/>
        <v>0.16201615109494974</v>
      </c>
      <c r="L32" s="3">
        <f t="shared" si="3"/>
        <v>-6.1826426672371588E-5</v>
      </c>
    </row>
    <row r="33" spans="2:12" ht="24" x14ac:dyDescent="0.2">
      <c r="B33" s="65" t="s">
        <v>81</v>
      </c>
      <c r="C33" s="66">
        <v>7.6292199122639703E-4</v>
      </c>
      <c r="D33" s="67">
        <v>2.7613137642724401E-2</v>
      </c>
      <c r="E33" s="68">
        <v>5243</v>
      </c>
      <c r="F33" s="69">
        <v>0</v>
      </c>
      <c r="H33" s="65" t="s">
        <v>81</v>
      </c>
      <c r="I33" s="83">
        <v>7.1628948202584978E-3</v>
      </c>
      <c r="J33" s="79"/>
      <c r="K33" s="3">
        <f t="shared" si="2"/>
        <v>0.25920379577599884</v>
      </c>
      <c r="L33" s="3">
        <f t="shared" si="3"/>
        <v>-1.97903260756632E-4</v>
      </c>
    </row>
    <row r="34" spans="2:12" ht="24" x14ac:dyDescent="0.2">
      <c r="B34" s="65" t="s">
        <v>82</v>
      </c>
      <c r="C34" s="66">
        <v>1.9073049780659929E-4</v>
      </c>
      <c r="D34" s="67">
        <v>1.3810521272080921E-2</v>
      </c>
      <c r="E34" s="68">
        <v>5243</v>
      </c>
      <c r="F34" s="69">
        <v>0</v>
      </c>
      <c r="H34" s="65" t="s">
        <v>82</v>
      </c>
      <c r="I34" s="83">
        <v>2.5407126264534398E-4</v>
      </c>
      <c r="J34" s="79"/>
      <c r="K34" s="3">
        <f t="shared" si="2"/>
        <v>1.8393426178667769E-2</v>
      </c>
      <c r="L34" s="3">
        <f t="shared" si="3"/>
        <v>-3.5088565773879757E-6</v>
      </c>
    </row>
    <row r="35" spans="2:12" ht="24" x14ac:dyDescent="0.2">
      <c r="B35" s="65" t="s">
        <v>83</v>
      </c>
      <c r="C35" s="66">
        <v>1.3351134846461949E-3</v>
      </c>
      <c r="D35" s="67">
        <v>3.6518287364274732E-2</v>
      </c>
      <c r="E35" s="68">
        <v>5243</v>
      </c>
      <c r="F35" s="69">
        <v>0</v>
      </c>
      <c r="H35" s="65" t="s">
        <v>83</v>
      </c>
      <c r="I35" s="83">
        <v>2.1436239275087069E-3</v>
      </c>
      <c r="J35" s="79"/>
      <c r="K35" s="3">
        <f t="shared" si="2"/>
        <v>5.8621641396889641E-2</v>
      </c>
      <c r="L35" s="3">
        <f t="shared" si="3"/>
        <v>-7.8371178338087759E-5</v>
      </c>
    </row>
    <row r="36" spans="2:12" ht="24" x14ac:dyDescent="0.2">
      <c r="B36" s="65" t="s">
        <v>84</v>
      </c>
      <c r="C36" s="66">
        <v>8.02975395765783E-2</v>
      </c>
      <c r="D36" s="67">
        <v>0.27177919865067485</v>
      </c>
      <c r="E36" s="68">
        <v>5243</v>
      </c>
      <c r="F36" s="69">
        <v>0</v>
      </c>
      <c r="H36" s="65" t="s">
        <v>84</v>
      </c>
      <c r="I36" s="83">
        <v>3.0690606530750446E-2</v>
      </c>
      <c r="J36" s="79"/>
      <c r="K36" s="3">
        <f t="shared" si="2"/>
        <v>0.10385719907320153</v>
      </c>
      <c r="L36" s="3">
        <f t="shared" si="3"/>
        <v>-9.0675820841596526E-3</v>
      </c>
    </row>
    <row r="37" spans="2:12" ht="24" x14ac:dyDescent="0.2">
      <c r="B37" s="65" t="s">
        <v>85</v>
      </c>
      <c r="C37" s="66">
        <v>9.5365248903299643E-2</v>
      </c>
      <c r="D37" s="67">
        <v>0.29374678857974068</v>
      </c>
      <c r="E37" s="68">
        <v>5243</v>
      </c>
      <c r="F37" s="69">
        <v>0</v>
      </c>
      <c r="H37" s="65" t="s">
        <v>85</v>
      </c>
      <c r="I37" s="83">
        <v>-5.2001013794258739E-3</v>
      </c>
      <c r="J37" s="79"/>
      <c r="K37" s="3">
        <f t="shared" si="2"/>
        <v>-1.6014447135913219E-2</v>
      </c>
      <c r="L37" s="3">
        <f t="shared" si="3"/>
        <v>1.6882191794131583E-3</v>
      </c>
    </row>
    <row r="38" spans="2:12" ht="24" x14ac:dyDescent="0.2">
      <c r="B38" s="65" t="s">
        <v>86</v>
      </c>
      <c r="C38" s="66">
        <v>5.7219149341979775E-4</v>
      </c>
      <c r="D38" s="67">
        <v>2.3915960843014408E-2</v>
      </c>
      <c r="E38" s="68">
        <v>5243</v>
      </c>
      <c r="F38" s="69">
        <v>0</v>
      </c>
      <c r="H38" s="65" t="s">
        <v>86</v>
      </c>
      <c r="I38" s="83">
        <v>4.1254448522129649E-3</v>
      </c>
      <c r="J38" s="79"/>
      <c r="K38" s="3">
        <f t="shared" si="2"/>
        <v>0.17239885676457212</v>
      </c>
      <c r="L38" s="3">
        <f t="shared" si="3"/>
        <v>-9.8701635552235923E-5</v>
      </c>
    </row>
    <row r="39" spans="2:12" ht="24" x14ac:dyDescent="0.2">
      <c r="B39" s="65" t="s">
        <v>87</v>
      </c>
      <c r="C39" s="66">
        <v>5.5311844363913794E-3</v>
      </c>
      <c r="D39" s="67">
        <v>7.4173039344582872E-2</v>
      </c>
      <c r="E39" s="68">
        <v>5243</v>
      </c>
      <c r="F39" s="69">
        <v>0</v>
      </c>
      <c r="H39" s="65" t="s">
        <v>87</v>
      </c>
      <c r="I39" s="83">
        <v>-1.5995468372243503E-3</v>
      </c>
      <c r="J39" s="79"/>
      <c r="K39" s="3">
        <f t="shared" si="2"/>
        <v>-2.1445790312881262E-2</v>
      </c>
      <c r="L39" s="3">
        <f t="shared" si="3"/>
        <v>1.1928038340497825E-4</v>
      </c>
    </row>
    <row r="40" spans="2:12" x14ac:dyDescent="0.2">
      <c r="B40" s="65" t="s">
        <v>88</v>
      </c>
      <c r="C40" s="66">
        <v>2.098035475872592E-3</v>
      </c>
      <c r="D40" s="67">
        <v>4.5760606628341118E-2</v>
      </c>
      <c r="E40" s="68">
        <v>5243</v>
      </c>
      <c r="F40" s="69">
        <v>0</v>
      </c>
      <c r="H40" s="65" t="s">
        <v>88</v>
      </c>
      <c r="I40" s="83">
        <v>4.0846490814132651E-3</v>
      </c>
      <c r="J40" s="79"/>
      <c r="K40" s="3">
        <f t="shared" si="2"/>
        <v>8.9073979631413225E-2</v>
      </c>
      <c r="L40" s="3">
        <f t="shared" si="3"/>
        <v>-1.872732752189498E-4</v>
      </c>
    </row>
    <row r="41" spans="2:12" x14ac:dyDescent="0.2">
      <c r="B41" s="65" t="s">
        <v>89</v>
      </c>
      <c r="C41" s="66">
        <v>3.7001716574480259E-2</v>
      </c>
      <c r="D41" s="67">
        <v>0.18878396929574856</v>
      </c>
      <c r="E41" s="68">
        <v>5243</v>
      </c>
      <c r="F41" s="69">
        <v>0</v>
      </c>
      <c r="H41" s="65" t="s">
        <v>89</v>
      </c>
      <c r="I41" s="83">
        <v>6.2203395344414672E-2</v>
      </c>
      <c r="J41" s="79"/>
      <c r="K41" s="3">
        <f t="shared" si="2"/>
        <v>0.31730322846463893</v>
      </c>
      <c r="L41" s="3">
        <f t="shared" si="3"/>
        <v>-1.2191884793452162E-2</v>
      </c>
    </row>
    <row r="42" spans="2:12" ht="24" x14ac:dyDescent="0.2">
      <c r="B42" s="65" t="s">
        <v>90</v>
      </c>
      <c r="C42" s="66">
        <v>3.8146099561319857E-4</v>
      </c>
      <c r="D42" s="67">
        <v>1.9529163461042869E-2</v>
      </c>
      <c r="E42" s="68">
        <v>5243</v>
      </c>
      <c r="F42" s="69">
        <v>0</v>
      </c>
      <c r="H42" s="65" t="s">
        <v>90</v>
      </c>
      <c r="I42" s="83">
        <v>4.883527381688184E-3</v>
      </c>
      <c r="J42" s="79"/>
      <c r="K42" s="3">
        <f t="shared" si="2"/>
        <v>0.24996792700358592</v>
      </c>
      <c r="L42" s="3">
        <f t="shared" si="3"/>
        <v>-9.5389401642276638E-5</v>
      </c>
    </row>
    <row r="43" spans="2:12" x14ac:dyDescent="0.2">
      <c r="B43" s="65" t="s">
        <v>91</v>
      </c>
      <c r="C43" s="66">
        <v>7.6292199122639714E-4</v>
      </c>
      <c r="D43" s="67">
        <v>2.7613137642722899E-2</v>
      </c>
      <c r="E43" s="68">
        <v>5243</v>
      </c>
      <c r="F43" s="69">
        <v>0</v>
      </c>
      <c r="H43" s="65" t="s">
        <v>91</v>
      </c>
      <c r="I43" s="83">
        <v>8.2810587654307023E-3</v>
      </c>
      <c r="J43" s="79"/>
      <c r="K43" s="3">
        <f t="shared" si="2"/>
        <v>0.29966681333544948</v>
      </c>
      <c r="L43" s="3">
        <f t="shared" si="3"/>
        <v>-2.2879695616373317E-4</v>
      </c>
    </row>
    <row r="44" spans="2:12" x14ac:dyDescent="0.2">
      <c r="B44" s="65" t="s">
        <v>92</v>
      </c>
      <c r="C44" s="66">
        <v>9.3457943925233638E-3</v>
      </c>
      <c r="D44" s="67">
        <v>9.6230019876553718E-2</v>
      </c>
      <c r="E44" s="68">
        <v>5243</v>
      </c>
      <c r="F44" s="69">
        <v>0</v>
      </c>
      <c r="H44" s="65" t="s">
        <v>92</v>
      </c>
      <c r="I44" s="83">
        <v>1.3792050293047016E-2</v>
      </c>
      <c r="J44" s="79"/>
      <c r="K44" s="3">
        <f t="shared" si="2"/>
        <v>0.14198430639715434</v>
      </c>
      <c r="L44" s="3">
        <f t="shared" si="3"/>
        <v>-1.3394745886523994E-3</v>
      </c>
    </row>
    <row r="45" spans="2:12" ht="24" x14ac:dyDescent="0.2">
      <c r="B45" s="65" t="s">
        <v>93</v>
      </c>
      <c r="C45" s="66">
        <v>5.7219149341979786E-4</v>
      </c>
      <c r="D45" s="67">
        <v>2.3915960843014537E-2</v>
      </c>
      <c r="E45" s="68">
        <v>5243</v>
      </c>
      <c r="F45" s="69">
        <v>0</v>
      </c>
      <c r="H45" s="65" t="s">
        <v>93</v>
      </c>
      <c r="I45" s="83">
        <v>7.7476734092353393E-3</v>
      </c>
      <c r="J45" s="79"/>
      <c r="K45" s="3">
        <f t="shared" si="2"/>
        <v>0.32376872947918606</v>
      </c>
      <c r="L45" s="3">
        <f t="shared" si="3"/>
        <v>-1.8536377641938134E-4</v>
      </c>
    </row>
    <row r="46" spans="2:12" x14ac:dyDescent="0.2">
      <c r="B46" s="65" t="s">
        <v>94</v>
      </c>
      <c r="C46" s="66">
        <v>1.0108716383749761E-2</v>
      </c>
      <c r="D46" s="67">
        <v>0.10004218685836538</v>
      </c>
      <c r="E46" s="68">
        <v>5243</v>
      </c>
      <c r="F46" s="69">
        <v>0</v>
      </c>
      <c r="H46" s="65" t="s">
        <v>94</v>
      </c>
      <c r="I46" s="83">
        <v>1.2053899319122867E-2</v>
      </c>
      <c r="J46" s="79"/>
      <c r="K46" s="3">
        <f t="shared" si="2"/>
        <v>0.11927018235297442</v>
      </c>
      <c r="L46" s="3">
        <f t="shared" si="3"/>
        <v>-1.217980667573727E-3</v>
      </c>
    </row>
    <row r="47" spans="2:12" x14ac:dyDescent="0.2">
      <c r="B47" s="65" t="s">
        <v>95</v>
      </c>
      <c r="C47" s="66">
        <v>0.91550638947167651</v>
      </c>
      <c r="D47" s="67">
        <v>0.27815318975999848</v>
      </c>
      <c r="E47" s="68">
        <v>5243</v>
      </c>
      <c r="F47" s="69">
        <v>0</v>
      </c>
      <c r="H47" s="65" t="s">
        <v>95</v>
      </c>
      <c r="I47" s="83">
        <v>-5.2942900015816884E-2</v>
      </c>
      <c r="J47" s="79"/>
      <c r="K47" s="3">
        <f t="shared" si="2"/>
        <v>-1.6082277460259128E-2</v>
      </c>
      <c r="L47" s="3">
        <f t="shared" si="3"/>
        <v>0.17425492507729978</v>
      </c>
    </row>
    <row r="48" spans="2:12" ht="24" x14ac:dyDescent="0.2">
      <c r="B48" s="65" t="s">
        <v>96</v>
      </c>
      <c r="C48" s="66">
        <v>1.5258439824527943E-3</v>
      </c>
      <c r="D48" s="67">
        <v>3.9035963148754023E-2</v>
      </c>
      <c r="E48" s="68">
        <v>5243</v>
      </c>
      <c r="F48" s="69">
        <v>0</v>
      </c>
      <c r="H48" s="65" t="s">
        <v>96</v>
      </c>
      <c r="I48" s="83">
        <v>1.2189007999947497E-3</v>
      </c>
      <c r="J48" s="79"/>
      <c r="K48" s="3">
        <f t="shared" si="2"/>
        <v>3.1177428437108183E-2</v>
      </c>
      <c r="L48" s="3">
        <f t="shared" si="3"/>
        <v>-4.7644589779725972E-5</v>
      </c>
    </row>
    <row r="49" spans="2:12" ht="24" x14ac:dyDescent="0.2">
      <c r="B49" s="65" t="s">
        <v>97</v>
      </c>
      <c r="C49" s="66">
        <v>7.6292199122639714E-4</v>
      </c>
      <c r="D49" s="67">
        <v>2.7613137642722968E-2</v>
      </c>
      <c r="E49" s="68">
        <v>5243</v>
      </c>
      <c r="F49" s="69">
        <v>0</v>
      </c>
      <c r="H49" s="65" t="s">
        <v>97</v>
      </c>
      <c r="I49" s="83">
        <v>-2.0867018878776167E-3</v>
      </c>
      <c r="J49" s="79"/>
      <c r="K49" s="3">
        <f t="shared" si="2"/>
        <v>-7.5511516441802151E-2</v>
      </c>
      <c r="L49" s="3">
        <f t="shared" si="3"/>
        <v>5.7653381516932357E-5</v>
      </c>
    </row>
    <row r="50" spans="2:12" ht="24" x14ac:dyDescent="0.2">
      <c r="B50" s="65" t="s">
        <v>98</v>
      </c>
      <c r="C50" s="66">
        <v>1.1443829868395957E-3</v>
      </c>
      <c r="D50" s="67">
        <v>3.3812592845913626E-2</v>
      </c>
      <c r="E50" s="68">
        <v>5243</v>
      </c>
      <c r="F50" s="69">
        <v>0</v>
      </c>
      <c r="H50" s="65" t="s">
        <v>98</v>
      </c>
      <c r="I50" s="83">
        <v>7.3476871710928329E-3</v>
      </c>
      <c r="J50" s="79"/>
      <c r="K50" s="3">
        <f t="shared" si="2"/>
        <v>0.2170575512013298</v>
      </c>
      <c r="L50" s="3">
        <f t="shared" si="3"/>
        <v>-2.4868155570135174E-4</v>
      </c>
    </row>
    <row r="51" spans="2:12" ht="24" x14ac:dyDescent="0.2">
      <c r="B51" s="65" t="s">
        <v>99</v>
      </c>
      <c r="C51" s="66">
        <v>2.078962426091932E-2</v>
      </c>
      <c r="D51" s="67">
        <v>0.14269302472357082</v>
      </c>
      <c r="E51" s="68">
        <v>5243</v>
      </c>
      <c r="F51" s="69">
        <v>0</v>
      </c>
      <c r="H51" s="65" t="s">
        <v>99</v>
      </c>
      <c r="I51" s="83">
        <v>-3.3955851293074059E-3</v>
      </c>
      <c r="J51" s="79"/>
      <c r="K51" s="3">
        <f t="shared" si="2"/>
        <v>-2.3301714970051367E-2</v>
      </c>
      <c r="L51" s="3">
        <f t="shared" si="3"/>
        <v>4.9471891930962181E-4</v>
      </c>
    </row>
    <row r="52" spans="2:12" x14ac:dyDescent="0.2">
      <c r="B52" s="65" t="s">
        <v>100</v>
      </c>
      <c r="C52" s="66">
        <v>0.31985504482166699</v>
      </c>
      <c r="D52" s="67">
        <v>0.46646467823250093</v>
      </c>
      <c r="E52" s="68">
        <v>5243</v>
      </c>
      <c r="F52" s="69">
        <v>0</v>
      </c>
      <c r="H52" s="65" t="s">
        <v>100</v>
      </c>
      <c r="I52" s="83">
        <v>8.0106699840726464E-2</v>
      </c>
      <c r="J52" s="79"/>
      <c r="K52" s="3">
        <f t="shared" si="2"/>
        <v>0.11680234391830718</v>
      </c>
      <c r="L52" s="3">
        <f t="shared" si="3"/>
        <v>-5.4929200995793938E-2</v>
      </c>
    </row>
    <row r="53" spans="2:12" x14ac:dyDescent="0.2">
      <c r="B53" s="65" t="s">
        <v>101</v>
      </c>
      <c r="C53" s="66">
        <v>0.32290673278657256</v>
      </c>
      <c r="D53" s="67">
        <v>0.46763199590339111</v>
      </c>
      <c r="E53" s="68">
        <v>5243</v>
      </c>
      <c r="F53" s="69">
        <v>0</v>
      </c>
      <c r="H53" s="65" t="s">
        <v>101</v>
      </c>
      <c r="I53" s="83">
        <v>4.8426518106332868E-2</v>
      </c>
      <c r="J53" s="79"/>
      <c r="K53" s="3">
        <f t="shared" si="2"/>
        <v>7.0117677258253977E-2</v>
      </c>
      <c r="L53" s="3">
        <f t="shared" si="3"/>
        <v>-3.3439219041753232E-2</v>
      </c>
    </row>
    <row r="54" spans="2:12" x14ac:dyDescent="0.2">
      <c r="B54" s="65" t="s">
        <v>102</v>
      </c>
      <c r="C54" s="66">
        <v>0.22201029944688155</v>
      </c>
      <c r="D54" s="67">
        <v>0.41563767390809803</v>
      </c>
      <c r="E54" s="68">
        <v>5243</v>
      </c>
      <c r="F54" s="69">
        <v>0</v>
      </c>
      <c r="H54" s="65" t="s">
        <v>102</v>
      </c>
      <c r="I54" s="83">
        <v>8.5762896808235969E-2</v>
      </c>
      <c r="J54" s="79"/>
      <c r="K54" s="3">
        <f t="shared" si="2"/>
        <v>0.16053080506162345</v>
      </c>
      <c r="L54" s="3">
        <f t="shared" si="3"/>
        <v>-4.5809722258330396E-2</v>
      </c>
    </row>
    <row r="55" spans="2:12" x14ac:dyDescent="0.2">
      <c r="B55" s="65" t="s">
        <v>103</v>
      </c>
      <c r="C55" s="66">
        <v>5.3404539385847796E-3</v>
      </c>
      <c r="D55" s="67">
        <v>7.2889963858603093E-2</v>
      </c>
      <c r="E55" s="68">
        <v>5243</v>
      </c>
      <c r="F55" s="69">
        <v>0</v>
      </c>
      <c r="H55" s="65" t="s">
        <v>103</v>
      </c>
      <c r="I55" s="83">
        <v>1.6151810471179529E-2</v>
      </c>
      <c r="J55" s="79"/>
      <c r="K55" s="3">
        <f t="shared" si="2"/>
        <v>0.22040829245708635</v>
      </c>
      <c r="L55" s="3">
        <f t="shared" si="3"/>
        <v>-1.1834002279575103E-3</v>
      </c>
    </row>
    <row r="56" spans="2:12" x14ac:dyDescent="0.2">
      <c r="B56" s="65" t="s">
        <v>104</v>
      </c>
      <c r="C56" s="66">
        <v>1.5258439824527943E-2</v>
      </c>
      <c r="D56" s="67">
        <v>0.12259072652248014</v>
      </c>
      <c r="E56" s="68">
        <v>5243</v>
      </c>
      <c r="F56" s="69">
        <v>0</v>
      </c>
      <c r="H56" s="65" t="s">
        <v>104</v>
      </c>
      <c r="I56" s="83">
        <v>4.0930036481614758E-2</v>
      </c>
      <c r="J56" s="79"/>
      <c r="K56" s="3">
        <f t="shared" si="2"/>
        <v>0.32878105160387694</v>
      </c>
      <c r="L56" s="3">
        <f t="shared" si="3"/>
        <v>-5.0944187736413245E-3</v>
      </c>
    </row>
    <row r="57" spans="2:12" x14ac:dyDescent="0.2">
      <c r="B57" s="65" t="s">
        <v>105</v>
      </c>
      <c r="C57" s="66">
        <v>4.7301163456036618E-2</v>
      </c>
      <c r="D57" s="67">
        <v>0.21230252015794784</v>
      </c>
      <c r="E57" s="68">
        <v>5243</v>
      </c>
      <c r="F57" s="69">
        <v>0</v>
      </c>
      <c r="H57" s="65" t="s">
        <v>105</v>
      </c>
      <c r="I57" s="83">
        <v>6.8149468800743129E-2</v>
      </c>
      <c r="J57" s="79"/>
      <c r="K57" s="3">
        <f t="shared" si="2"/>
        <v>0.30581794125314116</v>
      </c>
      <c r="L57" s="3">
        <f t="shared" si="3"/>
        <v>-1.5183753639795596E-2</v>
      </c>
    </row>
    <row r="58" spans="2:12" x14ac:dyDescent="0.2">
      <c r="B58" s="65" t="s">
        <v>106</v>
      </c>
      <c r="C58" s="66">
        <v>1.7356475300400534E-2</v>
      </c>
      <c r="D58" s="67">
        <v>0.13060812240531497</v>
      </c>
      <c r="E58" s="68">
        <v>5243</v>
      </c>
      <c r="F58" s="69">
        <v>0</v>
      </c>
      <c r="H58" s="65" t="s">
        <v>106</v>
      </c>
      <c r="I58" s="83">
        <v>5.0559773611095392E-2</v>
      </c>
      <c r="J58" s="79"/>
      <c r="K58" s="3">
        <f t="shared" si="2"/>
        <v>0.38039161144237382</v>
      </c>
      <c r="L58" s="3">
        <f t="shared" si="3"/>
        <v>-6.7188735716723642E-3</v>
      </c>
    </row>
    <row r="59" spans="2:12" x14ac:dyDescent="0.2">
      <c r="B59" s="65" t="s">
        <v>107</v>
      </c>
      <c r="C59" s="66">
        <v>5.5884035857333585E-2</v>
      </c>
      <c r="D59" s="67">
        <v>0.22971955825989618</v>
      </c>
      <c r="E59" s="68">
        <v>5243</v>
      </c>
      <c r="F59" s="69">
        <v>0</v>
      </c>
      <c r="H59" s="65" t="s">
        <v>107</v>
      </c>
      <c r="I59" s="83">
        <v>6.4505147630667031E-2</v>
      </c>
      <c r="J59" s="79"/>
      <c r="K59" s="3">
        <f t="shared" si="2"/>
        <v>0.2651073339545249</v>
      </c>
      <c r="L59" s="3">
        <f t="shared" si="3"/>
        <v>-1.5692211888621372E-2</v>
      </c>
    </row>
    <row r="60" spans="2:12" x14ac:dyDescent="0.2">
      <c r="B60" s="65" t="s">
        <v>108</v>
      </c>
      <c r="C60" s="66">
        <v>1.3351134846461949E-3</v>
      </c>
      <c r="D60" s="67">
        <v>3.651828736427469E-2</v>
      </c>
      <c r="E60" s="68">
        <v>5243</v>
      </c>
      <c r="F60" s="69">
        <v>0</v>
      </c>
      <c r="H60" s="65" t="s">
        <v>108</v>
      </c>
      <c r="I60" s="83">
        <v>2.2424170336473506E-2</v>
      </c>
      <c r="J60" s="79"/>
      <c r="K60" s="3">
        <f t="shared" si="2"/>
        <v>0.61323334527958251</v>
      </c>
      <c r="L60" s="3">
        <f t="shared" si="3"/>
        <v>-8.1983067550746324E-4</v>
      </c>
    </row>
    <row r="61" spans="2:12" x14ac:dyDescent="0.2">
      <c r="B61" s="65" t="s">
        <v>109</v>
      </c>
      <c r="C61" s="66">
        <v>3.9481213045966052E-2</v>
      </c>
      <c r="D61" s="67">
        <v>0.19475543948594468</v>
      </c>
      <c r="E61" s="68">
        <v>5243</v>
      </c>
      <c r="F61" s="69">
        <v>0</v>
      </c>
      <c r="H61" s="65" t="s">
        <v>109</v>
      </c>
      <c r="I61" s="83">
        <v>5.7254079796958846E-2</v>
      </c>
      <c r="J61" s="79"/>
      <c r="K61" s="3">
        <f t="shared" si="2"/>
        <v>0.28237269993536285</v>
      </c>
      <c r="L61" s="3">
        <f t="shared" si="3"/>
        <v>-1.1606661812275638E-2</v>
      </c>
    </row>
    <row r="62" spans="2:12" x14ac:dyDescent="0.2">
      <c r="B62" s="65" t="s">
        <v>110</v>
      </c>
      <c r="C62" s="66">
        <v>0.12397482357428953</v>
      </c>
      <c r="D62" s="67">
        <v>0.32958426076505942</v>
      </c>
      <c r="E62" s="68">
        <v>5243</v>
      </c>
      <c r="F62" s="69">
        <v>0</v>
      </c>
      <c r="H62" s="65" t="s">
        <v>110</v>
      </c>
      <c r="I62" s="83">
        <v>7.1225974410679543E-2</v>
      </c>
      <c r="J62" s="79"/>
      <c r="K62" s="3">
        <f t="shared" si="2"/>
        <v>0.18931652456452347</v>
      </c>
      <c r="L62" s="3">
        <f t="shared" si="3"/>
        <v>-2.6792018499224964E-2</v>
      </c>
    </row>
    <row r="63" spans="2:12" x14ac:dyDescent="0.2">
      <c r="B63" s="65" t="s">
        <v>111</v>
      </c>
      <c r="C63" s="66">
        <v>0.14285714285714285</v>
      </c>
      <c r="D63" s="67">
        <v>0.34996048177184375</v>
      </c>
      <c r="E63" s="68">
        <v>5243</v>
      </c>
      <c r="F63" s="69">
        <v>0</v>
      </c>
      <c r="H63" s="65" t="s">
        <v>111</v>
      </c>
      <c r="I63" s="83">
        <v>3.3389175097000588E-2</v>
      </c>
      <c r="J63" s="79"/>
      <c r="K63" s="3">
        <f t="shared" si="2"/>
        <v>8.1778641963764734E-2</v>
      </c>
      <c r="L63" s="3">
        <f t="shared" si="3"/>
        <v>-1.3629773660627452E-2</v>
      </c>
    </row>
    <row r="64" spans="2:12" x14ac:dyDescent="0.2">
      <c r="B64" s="65" t="s">
        <v>112</v>
      </c>
      <c r="C64" s="66">
        <v>2.2124737745565514E-2</v>
      </c>
      <c r="D64" s="67">
        <v>0.14710323249797627</v>
      </c>
      <c r="E64" s="68">
        <v>5243</v>
      </c>
      <c r="F64" s="69">
        <v>0</v>
      </c>
      <c r="H64" s="65" t="s">
        <v>112</v>
      </c>
      <c r="I64" s="83">
        <v>5.3349376696905093E-2</v>
      </c>
      <c r="J64" s="79"/>
      <c r="K64" s="3">
        <f t="shared" si="2"/>
        <v>0.35464234770853442</v>
      </c>
      <c r="L64" s="3">
        <f t="shared" si="3"/>
        <v>-8.0238955206143932E-3</v>
      </c>
    </row>
    <row r="65" spans="2:12" x14ac:dyDescent="0.2">
      <c r="B65" s="65" t="s">
        <v>113</v>
      </c>
      <c r="C65" s="66">
        <v>1.3541865344268548E-2</v>
      </c>
      <c r="D65" s="67">
        <v>0.11558992855552754</v>
      </c>
      <c r="E65" s="68">
        <v>5243</v>
      </c>
      <c r="F65" s="69">
        <v>0</v>
      </c>
      <c r="H65" s="65" t="s">
        <v>113</v>
      </c>
      <c r="I65" s="83">
        <v>4.5476730179337906E-2</v>
      </c>
      <c r="J65" s="79"/>
      <c r="K65" s="3">
        <f t="shared" si="2"/>
        <v>0.3881037992112023</v>
      </c>
      <c r="L65" s="3">
        <f t="shared" si="3"/>
        <v>-5.3277977076557157E-3</v>
      </c>
    </row>
    <row r="66" spans="2:12" x14ac:dyDescent="0.2">
      <c r="B66" s="65" t="s">
        <v>114</v>
      </c>
      <c r="C66" s="66">
        <v>0.1068090787716956</v>
      </c>
      <c r="D66" s="67">
        <v>0.30889981999971489</v>
      </c>
      <c r="E66" s="68">
        <v>5243</v>
      </c>
      <c r="F66" s="69">
        <v>0</v>
      </c>
      <c r="H66" s="65" t="s">
        <v>114</v>
      </c>
      <c r="I66" s="83">
        <v>7.8205579324582636E-2</v>
      </c>
      <c r="J66" s="79"/>
      <c r="K66" s="3">
        <f t="shared" si="0"/>
        <v>0.22613322805491334</v>
      </c>
      <c r="L66" s="3">
        <f t="shared" si="1"/>
        <v>-2.704134266725421E-2</v>
      </c>
    </row>
    <row r="67" spans="2:12" x14ac:dyDescent="0.2">
      <c r="B67" s="65" t="s">
        <v>115</v>
      </c>
      <c r="C67" s="66">
        <v>5.3786000381460995E-2</v>
      </c>
      <c r="D67" s="67">
        <v>0.2256164339229082</v>
      </c>
      <c r="E67" s="68">
        <v>5243</v>
      </c>
      <c r="F67" s="69">
        <v>0</v>
      </c>
      <c r="H67" s="65" t="s">
        <v>115</v>
      </c>
      <c r="I67" s="83">
        <v>3.1354753897832342E-2</v>
      </c>
      <c r="J67" s="79"/>
      <c r="K67" s="3">
        <f t="shared" si="0"/>
        <v>0.13149887433670016</v>
      </c>
      <c r="L67" s="3">
        <f t="shared" si="1"/>
        <v>-7.4748402666699127E-3</v>
      </c>
    </row>
    <row r="68" spans="2:12" x14ac:dyDescent="0.2">
      <c r="B68" s="65" t="s">
        <v>116</v>
      </c>
      <c r="C68" s="66">
        <v>7.6864390616059514E-2</v>
      </c>
      <c r="D68" s="67">
        <v>0.26640156188556985</v>
      </c>
      <c r="E68" s="68">
        <v>5243</v>
      </c>
      <c r="F68" s="69">
        <v>0</v>
      </c>
      <c r="H68" s="65" t="s">
        <v>116</v>
      </c>
      <c r="I68" s="83">
        <v>5.5039457582957436E-3</v>
      </c>
      <c r="J68" s="79"/>
      <c r="K68" s="3">
        <f t="shared" si="0"/>
        <v>1.9072291790026896E-2</v>
      </c>
      <c r="L68" s="3">
        <f t="shared" si="1"/>
        <v>-1.5880441304505868E-3</v>
      </c>
    </row>
    <row r="69" spans="2:12" x14ac:dyDescent="0.2">
      <c r="B69" s="65" t="s">
        <v>117</v>
      </c>
      <c r="C69" s="66">
        <v>1.2206751859622354E-2</v>
      </c>
      <c r="D69" s="67">
        <v>0.10981824660539119</v>
      </c>
      <c r="E69" s="68">
        <v>5243</v>
      </c>
      <c r="F69" s="69">
        <v>0</v>
      </c>
      <c r="H69" s="65" t="s">
        <v>117</v>
      </c>
      <c r="I69" s="83">
        <v>1.5277508146835725E-2</v>
      </c>
      <c r="J69" s="79"/>
      <c r="K69" s="3">
        <f t="shared" si="0"/>
        <v>0.13741814190569215</v>
      </c>
      <c r="L69" s="3">
        <f t="shared" si="1"/>
        <v>-1.6981581544630812E-3</v>
      </c>
    </row>
    <row r="70" spans="2:12" x14ac:dyDescent="0.2">
      <c r="B70" s="65" t="s">
        <v>118</v>
      </c>
      <c r="C70" s="66">
        <v>0.1068090787716956</v>
      </c>
      <c r="D70" s="67">
        <v>0.3088998199997024</v>
      </c>
      <c r="E70" s="68">
        <v>5243</v>
      </c>
      <c r="F70" s="69">
        <v>0</v>
      </c>
      <c r="H70" s="65" t="s">
        <v>118</v>
      </c>
      <c r="I70" s="83">
        <v>5.1918733353474154E-2</v>
      </c>
      <c r="J70" s="79"/>
      <c r="K70" s="3">
        <f t="shared" si="0"/>
        <v>0.15012420943800145</v>
      </c>
      <c r="L70" s="3">
        <f t="shared" si="1"/>
        <v>-1.7952072877488963E-2</v>
      </c>
    </row>
    <row r="71" spans="2:12" x14ac:dyDescent="0.2">
      <c r="B71" s="65" t="s">
        <v>119</v>
      </c>
      <c r="C71" s="66">
        <v>0.2637802784665268</v>
      </c>
      <c r="D71" s="67">
        <v>0.44072359833991748</v>
      </c>
      <c r="E71" s="68">
        <v>5243</v>
      </c>
      <c r="F71" s="69">
        <v>0</v>
      </c>
      <c r="H71" s="65" t="s">
        <v>119</v>
      </c>
      <c r="I71" s="83">
        <v>5.2765588424573094E-2</v>
      </c>
      <c r="J71" s="79"/>
      <c r="K71" s="3">
        <f t="shared" si="0"/>
        <v>8.8143832013568346E-2</v>
      </c>
      <c r="L71" s="3">
        <f t="shared" si="1"/>
        <v>-3.1581067273255187E-2</v>
      </c>
    </row>
    <row r="72" spans="2:12" x14ac:dyDescent="0.2">
      <c r="B72" s="65" t="s">
        <v>120</v>
      </c>
      <c r="C72" s="66">
        <v>0.74938012588212854</v>
      </c>
      <c r="D72" s="67">
        <v>0.43341132963730972</v>
      </c>
      <c r="E72" s="68">
        <v>5243</v>
      </c>
      <c r="F72" s="69">
        <v>0</v>
      </c>
      <c r="H72" s="65" t="s">
        <v>120</v>
      </c>
      <c r="I72" s="83">
        <v>3.662889174213476E-2</v>
      </c>
      <c r="J72" s="79"/>
      <c r="K72" s="3">
        <f t="shared" ref="K72:K122" si="4">((1-C72)/D72)*I72</f>
        <v>2.1180637444740923E-2</v>
      </c>
      <c r="L72" s="3">
        <f t="shared" ref="L72:L122" si="5">((0-C72)/D72)*I72</f>
        <v>-6.3332362648696419E-2</v>
      </c>
    </row>
    <row r="73" spans="2:12" x14ac:dyDescent="0.2">
      <c r="B73" s="65" t="s">
        <v>121</v>
      </c>
      <c r="C73" s="66">
        <v>0.11272172420370018</v>
      </c>
      <c r="D73" s="67">
        <v>0.31628249516610546</v>
      </c>
      <c r="E73" s="68">
        <v>5243</v>
      </c>
      <c r="F73" s="69">
        <v>0</v>
      </c>
      <c r="H73" s="65" t="s">
        <v>121</v>
      </c>
      <c r="I73" s="83">
        <v>-1.6711269191337415E-2</v>
      </c>
      <c r="J73" s="79"/>
      <c r="K73" s="3">
        <f t="shared" si="4"/>
        <v>-4.6880704247228559E-2</v>
      </c>
      <c r="L73" s="3">
        <f t="shared" si="5"/>
        <v>5.9558246367394842E-3</v>
      </c>
    </row>
    <row r="74" spans="2:12" x14ac:dyDescent="0.2">
      <c r="B74" s="65" t="s">
        <v>122</v>
      </c>
      <c r="C74" s="66">
        <v>0.21934007247758916</v>
      </c>
      <c r="D74" s="67">
        <v>0.41383894221960632</v>
      </c>
      <c r="E74" s="68">
        <v>5243</v>
      </c>
      <c r="F74" s="69">
        <v>0</v>
      </c>
      <c r="H74" s="65" t="s">
        <v>122</v>
      </c>
      <c r="I74" s="83">
        <v>2.3014026262006479E-2</v>
      </c>
      <c r="J74" s="79"/>
      <c r="K74" s="3">
        <f t="shared" si="4"/>
        <v>4.3413333644572762E-2</v>
      </c>
      <c r="L74" s="3">
        <f t="shared" si="5"/>
        <v>-1.2197736059432853E-2</v>
      </c>
    </row>
    <row r="75" spans="2:12" x14ac:dyDescent="0.2">
      <c r="B75" s="65" t="s">
        <v>123</v>
      </c>
      <c r="C75" s="66">
        <v>1.5067709326721343E-2</v>
      </c>
      <c r="D75" s="67">
        <v>0.12183392208815717</v>
      </c>
      <c r="E75" s="68">
        <v>5243</v>
      </c>
      <c r="F75" s="69">
        <v>0</v>
      </c>
      <c r="H75" s="65" t="s">
        <v>123</v>
      </c>
      <c r="I75" s="83">
        <v>-6.3310038952727622E-3</v>
      </c>
      <c r="J75" s="79"/>
      <c r="K75" s="3">
        <f t="shared" si="4"/>
        <v>-5.1181231482644543E-2</v>
      </c>
      <c r="L75" s="3">
        <f t="shared" si="5"/>
        <v>7.829816590102475E-4</v>
      </c>
    </row>
    <row r="76" spans="2:12" x14ac:dyDescent="0.2">
      <c r="B76" s="65" t="s">
        <v>124</v>
      </c>
      <c r="C76" s="66">
        <v>2.6130078199504102E-2</v>
      </c>
      <c r="D76" s="67">
        <v>0.1595373050868005</v>
      </c>
      <c r="E76" s="68">
        <v>5243</v>
      </c>
      <c r="F76" s="69">
        <v>0</v>
      </c>
      <c r="H76" s="65" t="s">
        <v>124</v>
      </c>
      <c r="I76" s="83">
        <v>4.2806649419622943E-2</v>
      </c>
      <c r="J76" s="79"/>
      <c r="K76" s="3">
        <f t="shared" si="4"/>
        <v>0.26130633396463554</v>
      </c>
      <c r="L76" s="3">
        <f t="shared" si="5"/>
        <v>-7.0111570217694999E-3</v>
      </c>
    </row>
    <row r="77" spans="2:12" x14ac:dyDescent="0.2">
      <c r="B77" s="65" t="s">
        <v>125</v>
      </c>
      <c r="C77" s="66">
        <v>2.6702269692923898E-3</v>
      </c>
      <c r="D77" s="67">
        <v>5.1610123889709217E-2</v>
      </c>
      <c r="E77" s="68">
        <v>5243</v>
      </c>
      <c r="F77" s="69">
        <v>0</v>
      </c>
      <c r="H77" s="65" t="s">
        <v>125</v>
      </c>
      <c r="I77" s="83">
        <v>9.5104951170717558E-3</v>
      </c>
      <c r="J77" s="79"/>
      <c r="K77" s="3">
        <f t="shared" si="4"/>
        <v>0.18378370795599089</v>
      </c>
      <c r="L77" s="3">
        <f t="shared" si="5"/>
        <v>-4.9205812036409876E-4</v>
      </c>
    </row>
    <row r="78" spans="2:12" x14ac:dyDescent="0.2">
      <c r="B78" s="65" t="s">
        <v>126</v>
      </c>
      <c r="C78" s="66">
        <v>2.6320808697310707E-2</v>
      </c>
      <c r="D78" s="67">
        <v>0.16010281916640348</v>
      </c>
      <c r="E78" s="68">
        <v>5243</v>
      </c>
      <c r="F78" s="69">
        <v>0</v>
      </c>
      <c r="H78" s="65" t="s">
        <v>126</v>
      </c>
      <c r="I78" s="83">
        <v>4.8751325325262385E-2</v>
      </c>
      <c r="J78" s="79"/>
      <c r="K78" s="3">
        <f t="shared" si="4"/>
        <v>0.296485416464151</v>
      </c>
      <c r="L78" s="3">
        <f t="shared" si="5"/>
        <v>-8.0146890248879235E-3</v>
      </c>
    </row>
    <row r="79" spans="2:12" x14ac:dyDescent="0.2">
      <c r="B79" s="65" t="s">
        <v>127</v>
      </c>
      <c r="C79" s="66">
        <v>8.773602899103566E-3</v>
      </c>
      <c r="D79" s="67">
        <v>9.326460110704704E-2</v>
      </c>
      <c r="E79" s="68">
        <v>5243</v>
      </c>
      <c r="F79" s="69">
        <v>0</v>
      </c>
      <c r="H79" s="65" t="s">
        <v>127</v>
      </c>
      <c r="I79" s="83">
        <v>3.3290338708569803E-2</v>
      </c>
      <c r="J79" s="79"/>
      <c r="K79" s="3">
        <f t="shared" si="4"/>
        <v>0.35381336653645773</v>
      </c>
      <c r="L79" s="3">
        <f t="shared" si="5"/>
        <v>-3.1316942198724366E-3</v>
      </c>
    </row>
    <row r="80" spans="2:12" x14ac:dyDescent="0.2">
      <c r="B80" s="65" t="s">
        <v>128</v>
      </c>
      <c r="C80" s="66">
        <v>5.4167461377074191E-2</v>
      </c>
      <c r="D80" s="67">
        <v>0.22636943506365415</v>
      </c>
      <c r="E80" s="68">
        <v>5243</v>
      </c>
      <c r="F80" s="69">
        <v>0</v>
      </c>
      <c r="H80" s="65" t="s">
        <v>128</v>
      </c>
      <c r="I80" s="83">
        <v>5.9378520862361325E-2</v>
      </c>
      <c r="J80" s="79"/>
      <c r="K80" s="3">
        <f t="shared" si="4"/>
        <v>0.24809947116371525</v>
      </c>
      <c r="L80" s="3">
        <f t="shared" si="5"/>
        <v>-1.4208560155373086E-2</v>
      </c>
    </row>
    <row r="81" spans="2:12" ht="24" x14ac:dyDescent="0.2">
      <c r="B81" s="65" t="s">
        <v>129</v>
      </c>
      <c r="C81" s="66">
        <v>7.648292962044631E-2</v>
      </c>
      <c r="D81" s="67">
        <v>0.26579459285299334</v>
      </c>
      <c r="E81" s="68">
        <v>5243</v>
      </c>
      <c r="F81" s="69">
        <v>0</v>
      </c>
      <c r="H81" s="65" t="s">
        <v>129</v>
      </c>
      <c r="I81" s="83">
        <v>5.2798203989640712E-2</v>
      </c>
      <c r="J81" s="79"/>
      <c r="K81" s="3">
        <f t="shared" si="4"/>
        <v>0.18345009259380773</v>
      </c>
      <c r="L81" s="3">
        <f t="shared" si="5"/>
        <v>-1.5192789576645374E-2</v>
      </c>
    </row>
    <row r="82" spans="2:12" x14ac:dyDescent="0.2">
      <c r="B82" s="65" t="s">
        <v>130</v>
      </c>
      <c r="C82" s="66">
        <v>0.6433339691016593</v>
      </c>
      <c r="D82" s="67">
        <v>0.4790606911320156</v>
      </c>
      <c r="E82" s="68">
        <v>5243</v>
      </c>
      <c r="F82" s="69">
        <v>0</v>
      </c>
      <c r="H82" s="65" t="s">
        <v>130</v>
      </c>
      <c r="I82" s="83">
        <v>-7.6790257171705525E-2</v>
      </c>
      <c r="J82" s="79"/>
      <c r="K82" s="3">
        <f t="shared" si="4"/>
        <v>-5.7171203448933283E-2</v>
      </c>
      <c r="L82" s="3">
        <f t="shared" si="5"/>
        <v>0.10312217606056251</v>
      </c>
    </row>
    <row r="83" spans="2:12" x14ac:dyDescent="0.2">
      <c r="B83" s="65" t="s">
        <v>131</v>
      </c>
      <c r="C83" s="66">
        <v>1.3351134846461949E-3</v>
      </c>
      <c r="D83" s="67">
        <v>3.6518287364274593E-2</v>
      </c>
      <c r="E83" s="68">
        <v>5243</v>
      </c>
      <c r="F83" s="69">
        <v>0</v>
      </c>
      <c r="H83" s="65" t="s">
        <v>131</v>
      </c>
      <c r="I83" s="83">
        <v>-2.6341195440280222E-3</v>
      </c>
      <c r="J83" s="79"/>
      <c r="K83" s="3">
        <f t="shared" si="4"/>
        <v>-7.203521537754555E-2</v>
      </c>
      <c r="L83" s="3">
        <f t="shared" si="5"/>
        <v>9.6303763873723989E-5</v>
      </c>
    </row>
    <row r="84" spans="2:12" ht="24" x14ac:dyDescent="0.2">
      <c r="B84" s="65" t="s">
        <v>132</v>
      </c>
      <c r="C84" s="66">
        <v>9.155063894716764E-3</v>
      </c>
      <c r="D84" s="67">
        <v>9.5252187343067146E-2</v>
      </c>
      <c r="E84" s="68">
        <v>5243</v>
      </c>
      <c r="F84" s="69">
        <v>0</v>
      </c>
      <c r="H84" s="65" t="s">
        <v>132</v>
      </c>
      <c r="I84" s="83">
        <v>1.2844997298643924E-2</v>
      </c>
      <c r="J84" s="79"/>
      <c r="K84" s="3">
        <f t="shared" si="4"/>
        <v>0.13361793448172957</v>
      </c>
      <c r="L84" s="3">
        <f t="shared" si="5"/>
        <v>-1.234583417733016E-3</v>
      </c>
    </row>
    <row r="85" spans="2:12" ht="24" x14ac:dyDescent="0.2">
      <c r="B85" s="65" t="s">
        <v>133</v>
      </c>
      <c r="C85" s="66">
        <v>1.9073049780659929E-4</v>
      </c>
      <c r="D85" s="67">
        <v>1.3810521272080893E-2</v>
      </c>
      <c r="E85" s="68">
        <v>5243</v>
      </c>
      <c r="F85" s="69">
        <v>0</v>
      </c>
      <c r="H85" s="65" t="s">
        <v>133</v>
      </c>
      <c r="I85" s="83">
        <v>2.8167863189461143E-3</v>
      </c>
      <c r="J85" s="79"/>
      <c r="K85" s="3">
        <f t="shared" si="4"/>
        <v>0.20392054842872342</v>
      </c>
      <c r="L85" s="3">
        <f t="shared" si="5"/>
        <v>-3.8901287376711836E-5</v>
      </c>
    </row>
    <row r="86" spans="2:12" ht="24" x14ac:dyDescent="0.2">
      <c r="B86" s="65" t="s">
        <v>134</v>
      </c>
      <c r="C86" s="66">
        <v>3.0516879649055886E-3</v>
      </c>
      <c r="D86" s="67">
        <v>5.5162990762803739E-2</v>
      </c>
      <c r="E86" s="68">
        <v>5243</v>
      </c>
      <c r="F86" s="69">
        <v>0</v>
      </c>
      <c r="H86" s="65" t="s">
        <v>134</v>
      </c>
      <c r="I86" s="83">
        <v>3.9505588112773464E-3</v>
      </c>
      <c r="J86" s="79"/>
      <c r="K86" s="3">
        <f t="shared" si="4"/>
        <v>7.1397559922621923E-2</v>
      </c>
      <c r="L86" s="3">
        <f t="shared" si="5"/>
        <v>-2.185500208077197E-4</v>
      </c>
    </row>
    <row r="87" spans="2:12" ht="24" x14ac:dyDescent="0.2">
      <c r="B87" s="65" t="s">
        <v>135</v>
      </c>
      <c r="C87" s="66">
        <v>1.2016021361815754E-2</v>
      </c>
      <c r="D87" s="67">
        <v>0.10896743232523869</v>
      </c>
      <c r="E87" s="68">
        <v>5243</v>
      </c>
      <c r="F87" s="69">
        <v>0</v>
      </c>
      <c r="H87" s="65" t="s">
        <v>135</v>
      </c>
      <c r="I87" s="83">
        <v>7.4373104248977012E-3</v>
      </c>
      <c r="J87" s="79"/>
      <c r="K87" s="3">
        <f t="shared" si="4"/>
        <v>6.7432473970993695E-2</v>
      </c>
      <c r="L87" s="3">
        <f t="shared" si="5"/>
        <v>-8.2012468343100448E-4</v>
      </c>
    </row>
    <row r="88" spans="2:12" ht="24" x14ac:dyDescent="0.2">
      <c r="B88" s="65" t="s">
        <v>136</v>
      </c>
      <c r="C88" s="66">
        <v>2.3078390234598511E-2</v>
      </c>
      <c r="D88" s="67">
        <v>0.15016683763932684</v>
      </c>
      <c r="E88" s="68">
        <v>5243</v>
      </c>
      <c r="F88" s="69">
        <v>0</v>
      </c>
      <c r="H88" s="65" t="s">
        <v>136</v>
      </c>
      <c r="I88" s="83">
        <v>5.1657736609222807E-2</v>
      </c>
      <c r="J88" s="79"/>
      <c r="K88" s="3">
        <f t="shared" si="4"/>
        <v>0.33606327467804881</v>
      </c>
      <c r="L88" s="3">
        <f t="shared" si="5"/>
        <v>-7.9390191792354375E-3</v>
      </c>
    </row>
    <row r="89" spans="2:12" x14ac:dyDescent="0.2">
      <c r="B89" s="65" t="s">
        <v>137</v>
      </c>
      <c r="C89" s="66">
        <v>0.26625977493801262</v>
      </c>
      <c r="D89" s="67">
        <v>0.44204386259374812</v>
      </c>
      <c r="E89" s="68">
        <v>5243</v>
      </c>
      <c r="F89" s="69">
        <v>0</v>
      </c>
      <c r="H89" s="65" t="s">
        <v>137</v>
      </c>
      <c r="I89" s="83">
        <v>5.9253781218446211E-2</v>
      </c>
      <c r="J89" s="79"/>
      <c r="K89" s="3">
        <f t="shared" si="4"/>
        <v>9.8354227817778958E-2</v>
      </c>
      <c r="L89" s="3">
        <f t="shared" si="5"/>
        <v>-3.5690798553059386E-2</v>
      </c>
    </row>
    <row r="90" spans="2:12" x14ac:dyDescent="0.2">
      <c r="B90" s="65" t="s">
        <v>138</v>
      </c>
      <c r="C90" s="66">
        <v>1.7356475300400534E-2</v>
      </c>
      <c r="D90" s="67">
        <v>0.13060812240531616</v>
      </c>
      <c r="E90" s="68">
        <v>5243</v>
      </c>
      <c r="F90" s="69">
        <v>0</v>
      </c>
      <c r="H90" s="65" t="s">
        <v>138</v>
      </c>
      <c r="I90" s="83">
        <v>1.62048068655926E-2</v>
      </c>
      <c r="J90" s="79"/>
      <c r="K90" s="3">
        <f t="shared" si="4"/>
        <v>0.12191851656872177</v>
      </c>
      <c r="L90" s="3">
        <f t="shared" si="5"/>
        <v>-2.1534520589584008E-3</v>
      </c>
    </row>
    <row r="91" spans="2:12" x14ac:dyDescent="0.2">
      <c r="B91" s="65" t="s">
        <v>139</v>
      </c>
      <c r="C91" s="66">
        <v>2.4222773221438107E-2</v>
      </c>
      <c r="D91" s="67">
        <v>0.1537548030168753</v>
      </c>
      <c r="E91" s="68">
        <v>5243</v>
      </c>
      <c r="F91" s="69">
        <v>0</v>
      </c>
      <c r="H91" s="65" t="s">
        <v>139</v>
      </c>
      <c r="I91" s="83">
        <v>-9.586081655993936E-3</v>
      </c>
      <c r="J91" s="79"/>
      <c r="K91" s="3">
        <f t="shared" si="4"/>
        <v>-6.0836344559148339E-2</v>
      </c>
      <c r="L91" s="3">
        <f t="shared" si="5"/>
        <v>1.5102063641539952E-3</v>
      </c>
    </row>
    <row r="92" spans="2:12" x14ac:dyDescent="0.2">
      <c r="B92" s="65" t="s">
        <v>140</v>
      </c>
      <c r="C92" s="66">
        <v>1.7165744802593939E-3</v>
      </c>
      <c r="D92" s="67">
        <v>4.1399936663681532E-2</v>
      </c>
      <c r="E92" s="68">
        <v>5243</v>
      </c>
      <c r="F92" s="69">
        <v>0</v>
      </c>
      <c r="H92" s="65" t="s">
        <v>140</v>
      </c>
      <c r="I92" s="83">
        <v>-3.4022429402173556E-3</v>
      </c>
      <c r="J92" s="79"/>
      <c r="K92" s="3">
        <f t="shared" si="4"/>
        <v>-8.2038838957694857E-2</v>
      </c>
      <c r="L92" s="3">
        <f t="shared" si="5"/>
        <v>1.4106793095514976E-4</v>
      </c>
    </row>
    <row r="93" spans="2:12" ht="24" x14ac:dyDescent="0.2">
      <c r="B93" s="65" t="s">
        <v>141</v>
      </c>
      <c r="C93" s="66">
        <v>0.2647339309555598</v>
      </c>
      <c r="D93" s="67">
        <v>0.44123350904777714</v>
      </c>
      <c r="E93" s="68">
        <v>5243</v>
      </c>
      <c r="F93" s="69">
        <v>0</v>
      </c>
      <c r="H93" s="65" t="s">
        <v>141</v>
      </c>
      <c r="I93" s="83">
        <v>-6.4193059190014015E-2</v>
      </c>
      <c r="J93" s="79"/>
      <c r="K93" s="3">
        <f t="shared" si="4"/>
        <v>-0.10697052087553018</v>
      </c>
      <c r="L93" s="3">
        <f t="shared" si="5"/>
        <v>3.8514937217960031E-2</v>
      </c>
    </row>
    <row r="94" spans="2:12" x14ac:dyDescent="0.2">
      <c r="B94" s="65" t="s">
        <v>142</v>
      </c>
      <c r="C94" s="66">
        <v>4.1960709517451841E-3</v>
      </c>
      <c r="D94" s="67">
        <v>6.4647204524666227E-2</v>
      </c>
      <c r="E94" s="68">
        <v>5243</v>
      </c>
      <c r="F94" s="69">
        <v>0</v>
      </c>
      <c r="H94" s="65" t="s">
        <v>142</v>
      </c>
      <c r="I94" s="83">
        <v>-6.0644250053346997E-3</v>
      </c>
      <c r="J94" s="79"/>
      <c r="K94" s="3">
        <f t="shared" si="4"/>
        <v>-9.3414375642903433E-2</v>
      </c>
      <c r="L94" s="3">
        <f t="shared" si="5"/>
        <v>3.9362502665080937E-4</v>
      </c>
    </row>
    <row r="95" spans="2:12" x14ac:dyDescent="0.2">
      <c r="B95" s="65" t="s">
        <v>143</v>
      </c>
      <c r="C95" s="66">
        <v>1.5830631317947742E-2</v>
      </c>
      <c r="D95" s="67">
        <v>0.12483186525217867</v>
      </c>
      <c r="E95" s="68">
        <v>5243</v>
      </c>
      <c r="F95" s="69">
        <v>0</v>
      </c>
      <c r="H95" s="65" t="s">
        <v>143</v>
      </c>
      <c r="I95" s="83">
        <v>-8.0317134541696665E-3</v>
      </c>
      <c r="J95" s="79"/>
      <c r="K95" s="3">
        <f t="shared" si="4"/>
        <v>-6.3321703506207513E-2</v>
      </c>
      <c r="L95" s="3">
        <f t="shared" si="5"/>
        <v>1.0185467812045008E-3</v>
      </c>
    </row>
    <row r="96" spans="2:12" ht="24" x14ac:dyDescent="0.2">
      <c r="B96" s="65" t="s">
        <v>144</v>
      </c>
      <c r="C96" s="66">
        <v>8.9643333969101659E-3</v>
      </c>
      <c r="D96" s="67">
        <v>9.4263825997621897E-2</v>
      </c>
      <c r="E96" s="68">
        <v>5243</v>
      </c>
      <c r="F96" s="69">
        <v>0</v>
      </c>
      <c r="H96" s="65" t="s">
        <v>144</v>
      </c>
      <c r="I96" s="83">
        <v>-7.7460254826371127E-3</v>
      </c>
      <c r="J96" s="79"/>
      <c r="K96" s="3">
        <f t="shared" si="4"/>
        <v>-8.1437258104752261E-2</v>
      </c>
      <c r="L96" s="3">
        <f t="shared" si="5"/>
        <v>7.3663416684437199E-4</v>
      </c>
    </row>
    <row r="97" spans="2:12" ht="24" x14ac:dyDescent="0.2">
      <c r="B97" s="65" t="s">
        <v>145</v>
      </c>
      <c r="C97" s="66">
        <v>7.6292199122639714E-4</v>
      </c>
      <c r="D97" s="67">
        <v>2.7613137642722822E-2</v>
      </c>
      <c r="E97" s="68">
        <v>5243</v>
      </c>
      <c r="F97" s="69">
        <v>0</v>
      </c>
      <c r="H97" s="65" t="s">
        <v>145</v>
      </c>
      <c r="I97" s="83">
        <v>4.4471505903624043E-3</v>
      </c>
      <c r="J97" s="79"/>
      <c r="K97" s="3">
        <f t="shared" si="4"/>
        <v>0.16092911348485714</v>
      </c>
      <c r="L97" s="3">
        <f t="shared" si="5"/>
        <v>-1.2287010000752596E-4</v>
      </c>
    </row>
    <row r="98" spans="2:12" x14ac:dyDescent="0.2">
      <c r="B98" s="65" t="s">
        <v>146</v>
      </c>
      <c r="C98" s="66">
        <v>9.5365248903299643E-4</v>
      </c>
      <c r="D98" s="67">
        <v>3.0869479875474268E-2</v>
      </c>
      <c r="E98" s="68">
        <v>5243</v>
      </c>
      <c r="F98" s="69">
        <v>0</v>
      </c>
      <c r="H98" s="65" t="s">
        <v>146</v>
      </c>
      <c r="I98" s="83">
        <v>3.5449045853832087E-4</v>
      </c>
      <c r="J98" s="79"/>
      <c r="K98" s="3">
        <f t="shared" si="4"/>
        <v>1.1472574181969637E-2</v>
      </c>
      <c r="L98" s="3">
        <f t="shared" si="5"/>
        <v>-1.0951292651746504E-5</v>
      </c>
    </row>
    <row r="99" spans="2:12" x14ac:dyDescent="0.2">
      <c r="B99" s="65" t="s">
        <v>147</v>
      </c>
      <c r="C99" s="66">
        <v>0.6856761396147244</v>
      </c>
      <c r="D99" s="67">
        <v>0.46429030367889651</v>
      </c>
      <c r="E99" s="68">
        <v>5243</v>
      </c>
      <c r="F99" s="69">
        <v>0</v>
      </c>
      <c r="H99" s="65" t="s">
        <v>147</v>
      </c>
      <c r="I99" s="83">
        <v>6.1971002349855489E-2</v>
      </c>
      <c r="J99" s="79"/>
      <c r="K99" s="3">
        <f t="shared" si="4"/>
        <v>4.1954278468031993E-2</v>
      </c>
      <c r="L99" s="3">
        <f t="shared" si="5"/>
        <v>-9.1520407216368338E-2</v>
      </c>
    </row>
    <row r="100" spans="2:12" x14ac:dyDescent="0.2">
      <c r="B100" s="65" t="s">
        <v>148</v>
      </c>
      <c r="C100" s="66">
        <v>4.1960709517451841E-3</v>
      </c>
      <c r="D100" s="67">
        <v>6.4647204524668392E-2</v>
      </c>
      <c r="E100" s="68">
        <v>5243</v>
      </c>
      <c r="F100" s="69">
        <v>0</v>
      </c>
      <c r="H100" s="65" t="s">
        <v>148</v>
      </c>
      <c r="I100" s="83">
        <v>7.7794018797368841E-3</v>
      </c>
      <c r="J100" s="79"/>
      <c r="K100" s="3">
        <f t="shared" si="4"/>
        <v>0.11983130615541654</v>
      </c>
      <c r="L100" s="3">
        <f t="shared" si="5"/>
        <v>-5.0493942452004676E-4</v>
      </c>
    </row>
    <row r="101" spans="2:12" ht="24" x14ac:dyDescent="0.2">
      <c r="B101" s="65" t="s">
        <v>149</v>
      </c>
      <c r="C101" s="66">
        <v>8.9643333969101659E-3</v>
      </c>
      <c r="D101" s="67">
        <v>9.4263825997624173E-2</v>
      </c>
      <c r="E101" s="68">
        <v>5243</v>
      </c>
      <c r="F101" s="69">
        <v>0</v>
      </c>
      <c r="H101" s="65" t="s">
        <v>149</v>
      </c>
      <c r="I101" s="83">
        <v>-8.8199081819357835E-4</v>
      </c>
      <c r="J101" s="79"/>
      <c r="K101" s="3">
        <f t="shared" si="4"/>
        <v>-9.2727443342720678E-3</v>
      </c>
      <c r="L101" s="3">
        <f t="shared" si="5"/>
        <v>8.3875862915855869E-5</v>
      </c>
    </row>
    <row r="102" spans="2:12" ht="24" x14ac:dyDescent="0.2">
      <c r="B102" s="65" t="s">
        <v>150</v>
      </c>
      <c r="C102" s="66">
        <v>1.9073049780659929E-4</v>
      </c>
      <c r="D102" s="67">
        <v>1.3810521272080892E-2</v>
      </c>
      <c r="E102" s="68">
        <v>5243</v>
      </c>
      <c r="F102" s="69">
        <v>0</v>
      </c>
      <c r="H102" s="65" t="s">
        <v>150</v>
      </c>
      <c r="I102" s="83">
        <v>7.5278968474321788E-4</v>
      </c>
      <c r="J102" s="79"/>
      <c r="K102" s="3">
        <f t="shared" si="4"/>
        <v>5.4498022917747448E-2</v>
      </c>
      <c r="L102" s="3">
        <f t="shared" si="5"/>
        <v>-1.0396417954549305E-5</v>
      </c>
    </row>
    <row r="103" spans="2:12" x14ac:dyDescent="0.2">
      <c r="B103" s="65" t="s">
        <v>151</v>
      </c>
      <c r="C103" s="66">
        <v>3.8146099561319857E-3</v>
      </c>
      <c r="D103" s="67">
        <v>6.165049579986253E-2</v>
      </c>
      <c r="E103" s="68">
        <v>5243</v>
      </c>
      <c r="F103" s="69">
        <v>0</v>
      </c>
      <c r="H103" s="65" t="s">
        <v>151</v>
      </c>
      <c r="I103" s="83">
        <v>2.0330118864187677E-2</v>
      </c>
      <c r="J103" s="79"/>
      <c r="K103" s="3">
        <f t="shared" si="4"/>
        <v>0.32850615599435551</v>
      </c>
      <c r="L103" s="3">
        <f t="shared" si="5"/>
        <v>-1.257921332545876E-3</v>
      </c>
    </row>
    <row r="104" spans="2:12" x14ac:dyDescent="0.2">
      <c r="B104" s="65" t="s">
        <v>153</v>
      </c>
      <c r="C104" s="66">
        <v>1.4495517833301545E-2</v>
      </c>
      <c r="D104" s="67">
        <v>0.11953293678670762</v>
      </c>
      <c r="E104" s="68">
        <v>5243</v>
      </c>
      <c r="F104" s="69">
        <v>0</v>
      </c>
      <c r="H104" s="65" t="s">
        <v>153</v>
      </c>
      <c r="I104" s="83">
        <v>-9.9068177434127394E-3</v>
      </c>
      <c r="J104" s="79"/>
      <c r="K104" s="3">
        <f t="shared" si="4"/>
        <v>-8.1678017395014152E-2</v>
      </c>
      <c r="L104" s="3">
        <f t="shared" si="5"/>
        <v>1.2013797797602237E-3</v>
      </c>
    </row>
    <row r="105" spans="2:12" ht="24" x14ac:dyDescent="0.2">
      <c r="B105" s="65" t="s">
        <v>154</v>
      </c>
      <c r="C105" s="66">
        <v>1.296967385084875E-2</v>
      </c>
      <c r="D105" s="67">
        <v>0.11315433489681613</v>
      </c>
      <c r="E105" s="68">
        <v>5243</v>
      </c>
      <c r="F105" s="69">
        <v>0</v>
      </c>
      <c r="H105" s="65" t="s">
        <v>154</v>
      </c>
      <c r="I105" s="83">
        <v>-6.7037972890658737E-3</v>
      </c>
      <c r="J105" s="79"/>
      <c r="K105" s="3">
        <f t="shared" si="4"/>
        <v>-5.84763388048571E-2</v>
      </c>
      <c r="L105" s="3">
        <f t="shared" si="5"/>
        <v>7.6838474178362952E-4</v>
      </c>
    </row>
    <row r="106" spans="2:12" x14ac:dyDescent="0.2">
      <c r="B106" s="65" t="s">
        <v>155</v>
      </c>
      <c r="C106" s="66">
        <v>0.26320808697310699</v>
      </c>
      <c r="D106" s="67">
        <v>0.44041637715738052</v>
      </c>
      <c r="E106" s="68">
        <v>5243</v>
      </c>
      <c r="F106" s="69">
        <v>0</v>
      </c>
      <c r="H106" s="65" t="s">
        <v>155</v>
      </c>
      <c r="I106" s="83">
        <v>-4.2168934539351464E-2</v>
      </c>
      <c r="J106" s="79"/>
      <c r="K106" s="3">
        <f t="shared" si="4"/>
        <v>-7.0546263856241617E-2</v>
      </c>
      <c r="L106" s="3">
        <f t="shared" si="5"/>
        <v>2.5201616391823306E-2</v>
      </c>
    </row>
    <row r="107" spans="2:12" ht="24" x14ac:dyDescent="0.2">
      <c r="B107" s="65" t="s">
        <v>156</v>
      </c>
      <c r="C107" s="66">
        <v>5.8363532328819377E-2</v>
      </c>
      <c r="D107" s="67">
        <v>0.23445194484682944</v>
      </c>
      <c r="E107" s="68">
        <v>5243</v>
      </c>
      <c r="F107" s="69">
        <v>0</v>
      </c>
      <c r="H107" s="65" t="s">
        <v>156</v>
      </c>
      <c r="I107" s="83">
        <v>-1.1641278907903141E-2</v>
      </c>
      <c r="J107" s="79"/>
      <c r="K107" s="3">
        <f t="shared" si="4"/>
        <v>-4.6755222086873521E-2</v>
      </c>
      <c r="L107" s="3">
        <f t="shared" si="5"/>
        <v>2.8979335545034025E-3</v>
      </c>
    </row>
    <row r="108" spans="2:12" ht="24" x14ac:dyDescent="0.2">
      <c r="B108" s="65" t="s">
        <v>157</v>
      </c>
      <c r="C108" s="66">
        <v>3.1279801640282281E-2</v>
      </c>
      <c r="D108" s="67">
        <v>0.17408950614154164</v>
      </c>
      <c r="E108" s="68">
        <v>5243</v>
      </c>
      <c r="F108" s="69">
        <v>0</v>
      </c>
      <c r="H108" s="65" t="s">
        <v>157</v>
      </c>
      <c r="I108" s="83">
        <v>-1.5075050737073617E-2</v>
      </c>
      <c r="J108" s="79"/>
      <c r="K108" s="3">
        <f t="shared" si="4"/>
        <v>-8.388504548015395E-2</v>
      </c>
      <c r="L108" s="3">
        <f t="shared" si="5"/>
        <v>2.7086330889437389E-3</v>
      </c>
    </row>
    <row r="109" spans="2:12" ht="24" x14ac:dyDescent="0.2">
      <c r="B109" s="65" t="s">
        <v>158</v>
      </c>
      <c r="C109" s="66">
        <v>0.2073240511157734</v>
      </c>
      <c r="D109" s="67">
        <v>0.40542834104778008</v>
      </c>
      <c r="E109" s="68">
        <v>5243</v>
      </c>
      <c r="F109" s="69">
        <v>0</v>
      </c>
      <c r="H109" s="65" t="s">
        <v>158</v>
      </c>
      <c r="I109" s="83">
        <v>-2.403229744871857E-2</v>
      </c>
      <c r="J109" s="79"/>
      <c r="K109" s="3">
        <f t="shared" si="4"/>
        <v>-4.6986908055808393E-2</v>
      </c>
      <c r="L109" s="3">
        <f t="shared" si="5"/>
        <v>1.2289405451555274E-2</v>
      </c>
    </row>
    <row r="110" spans="2:12" x14ac:dyDescent="0.2">
      <c r="B110" s="65" t="s">
        <v>159</v>
      </c>
      <c r="C110" s="66">
        <v>6.4848369254243751E-3</v>
      </c>
      <c r="D110" s="67">
        <v>8.027460921898226E-2</v>
      </c>
      <c r="E110" s="68">
        <v>5243</v>
      </c>
      <c r="F110" s="69">
        <v>0</v>
      </c>
      <c r="H110" s="65" t="s">
        <v>159</v>
      </c>
      <c r="I110" s="83">
        <v>1.4038023435271798E-2</v>
      </c>
      <c r="J110" s="79"/>
      <c r="K110" s="3">
        <f t="shared" si="4"/>
        <v>0.17374097835210364</v>
      </c>
      <c r="L110" s="3">
        <f t="shared" si="5"/>
        <v>-1.1340359500809222E-3</v>
      </c>
    </row>
    <row r="111" spans="2:12" ht="24" x14ac:dyDescent="0.2">
      <c r="B111" s="65" t="s">
        <v>160</v>
      </c>
      <c r="C111" s="66">
        <v>4.8064085447263018E-2</v>
      </c>
      <c r="D111" s="67">
        <v>0.21392208271195406</v>
      </c>
      <c r="E111" s="68">
        <v>5243</v>
      </c>
      <c r="F111" s="69">
        <v>0</v>
      </c>
      <c r="H111" s="65" t="s">
        <v>160</v>
      </c>
      <c r="I111" s="83">
        <v>8.895271884981874E-3</v>
      </c>
      <c r="J111" s="79"/>
      <c r="K111" s="3">
        <f t="shared" si="4"/>
        <v>3.9583238297222725E-2</v>
      </c>
      <c r="L111" s="3">
        <f t="shared" si="5"/>
        <v>-1.9985926769986234E-3</v>
      </c>
    </row>
    <row r="112" spans="2:12" x14ac:dyDescent="0.2">
      <c r="B112" s="65" t="s">
        <v>161</v>
      </c>
      <c r="C112" s="66">
        <v>0.22677856189204654</v>
      </c>
      <c r="D112" s="67">
        <v>0.41878812869978443</v>
      </c>
      <c r="E112" s="68">
        <v>5243</v>
      </c>
      <c r="F112" s="69">
        <v>0</v>
      </c>
      <c r="H112" s="65" t="s">
        <v>161</v>
      </c>
      <c r="I112" s="83">
        <v>7.2276284075095468E-2</v>
      </c>
      <c r="J112" s="79"/>
      <c r="K112" s="3">
        <f t="shared" si="4"/>
        <v>0.13344593240298566</v>
      </c>
      <c r="L112" s="3">
        <f t="shared" si="5"/>
        <v>-3.913843454049086E-2</v>
      </c>
    </row>
    <row r="113" spans="2:13" ht="24" x14ac:dyDescent="0.2">
      <c r="B113" s="65" t="s">
        <v>162</v>
      </c>
      <c r="C113" s="66">
        <v>4.3868014495517839E-3</v>
      </c>
      <c r="D113" s="67">
        <v>6.6093801584635112E-2</v>
      </c>
      <c r="E113" s="68">
        <v>5243</v>
      </c>
      <c r="F113" s="69">
        <v>0</v>
      </c>
      <c r="H113" s="65" t="s">
        <v>162</v>
      </c>
      <c r="I113" s="83">
        <v>5.5069858952224091E-3</v>
      </c>
      <c r="J113" s="79"/>
      <c r="K113" s="3">
        <f t="shared" si="4"/>
        <v>8.2955250115151258E-2</v>
      </c>
      <c r="L113" s="3">
        <f t="shared" si="5"/>
        <v>-3.6551163843840593E-4</v>
      </c>
    </row>
    <row r="114" spans="2:13" x14ac:dyDescent="0.2">
      <c r="B114" s="65" t="s">
        <v>163</v>
      </c>
      <c r="C114" s="66">
        <v>5.3023078390234596E-2</v>
      </c>
      <c r="D114" s="67">
        <v>0.22410089304751291</v>
      </c>
      <c r="E114" s="68">
        <v>5243</v>
      </c>
      <c r="F114" s="69">
        <v>0</v>
      </c>
      <c r="H114" s="65" t="s">
        <v>163</v>
      </c>
      <c r="I114" s="83">
        <v>-6.0762944983886445E-4</v>
      </c>
      <c r="J114" s="79"/>
      <c r="K114" s="3">
        <f t="shared" si="4"/>
        <v>-2.5676428954071462E-3</v>
      </c>
      <c r="L114" s="3">
        <f t="shared" si="5"/>
        <v>1.4376731619802349E-4</v>
      </c>
    </row>
    <row r="115" spans="2:13" ht="24" x14ac:dyDescent="0.2">
      <c r="B115" s="65" t="s">
        <v>164</v>
      </c>
      <c r="C115" s="66">
        <v>4.9589929429715808E-3</v>
      </c>
      <c r="D115" s="67">
        <v>7.0251993938420243E-2</v>
      </c>
      <c r="E115" s="68">
        <v>5243</v>
      </c>
      <c r="F115" s="69">
        <v>0</v>
      </c>
      <c r="H115" s="65" t="s">
        <v>164</v>
      </c>
      <c r="I115" s="83">
        <v>4.5169090713412172E-3</v>
      </c>
      <c r="J115" s="79"/>
      <c r="K115" s="3">
        <f t="shared" si="4"/>
        <v>6.3976970604878183E-2</v>
      </c>
      <c r="L115" s="3">
        <f t="shared" si="5"/>
        <v>-3.1884248336722879E-4</v>
      </c>
    </row>
    <row r="116" spans="2:13" ht="24" x14ac:dyDescent="0.2">
      <c r="B116" s="65" t="s">
        <v>165</v>
      </c>
      <c r="C116" s="66">
        <v>3.4522220102994466E-2</v>
      </c>
      <c r="D116" s="67">
        <v>0.18258366511168653</v>
      </c>
      <c r="E116" s="68">
        <v>5243</v>
      </c>
      <c r="F116" s="69">
        <v>0</v>
      </c>
      <c r="H116" s="65" t="s">
        <v>165</v>
      </c>
      <c r="I116" s="83">
        <v>4.5669047708146917E-3</v>
      </c>
      <c r="J116" s="79"/>
      <c r="K116" s="3">
        <f t="shared" si="4"/>
        <v>2.4149176085550006E-2</v>
      </c>
      <c r="L116" s="3">
        <f t="shared" si="5"/>
        <v>-8.6349286279821232E-4</v>
      </c>
    </row>
    <row r="117" spans="2:13" ht="24" x14ac:dyDescent="0.2">
      <c r="B117" s="65" t="s">
        <v>166</v>
      </c>
      <c r="C117" s="66">
        <v>3.2233454129315275E-2</v>
      </c>
      <c r="D117" s="67">
        <v>0.17663637630406739</v>
      </c>
      <c r="E117" s="68">
        <v>5243</v>
      </c>
      <c r="F117" s="69">
        <v>0</v>
      </c>
      <c r="H117" s="65" t="s">
        <v>166</v>
      </c>
      <c r="I117" s="83">
        <v>5.342693622034469E-3</v>
      </c>
      <c r="J117" s="79"/>
      <c r="K117" s="3">
        <f t="shared" si="4"/>
        <v>2.9271887594325471E-2</v>
      </c>
      <c r="L117" s="3">
        <f t="shared" si="5"/>
        <v>-9.7496038696117543E-4</v>
      </c>
    </row>
    <row r="118" spans="2:13" x14ac:dyDescent="0.2">
      <c r="B118" s="65" t="s">
        <v>167</v>
      </c>
      <c r="C118" s="66">
        <v>1.9073049780659929E-3</v>
      </c>
      <c r="D118" s="67">
        <v>4.3635195913824941E-2</v>
      </c>
      <c r="E118" s="68">
        <v>5243</v>
      </c>
      <c r="F118" s="69">
        <v>0</v>
      </c>
      <c r="H118" s="65" t="s">
        <v>167</v>
      </c>
      <c r="I118" s="83">
        <v>-2.1037872391130714E-4</v>
      </c>
      <c r="J118" s="79"/>
      <c r="K118" s="3">
        <f t="shared" si="4"/>
        <v>-4.8121124043672449E-3</v>
      </c>
      <c r="L118" s="3">
        <f t="shared" si="5"/>
        <v>9.1957049577054183E-6</v>
      </c>
    </row>
    <row r="119" spans="2:13" x14ac:dyDescent="0.2">
      <c r="B119" s="65" t="s">
        <v>168</v>
      </c>
      <c r="C119" s="66">
        <v>0.41197787526225443</v>
      </c>
      <c r="D119" s="67">
        <v>0.4922380717048449</v>
      </c>
      <c r="E119" s="68">
        <v>5243</v>
      </c>
      <c r="F119" s="69">
        <v>0</v>
      </c>
      <c r="H119" s="65" t="s">
        <v>168</v>
      </c>
      <c r="I119" s="83">
        <v>-6.7749535580345381E-3</v>
      </c>
      <c r="J119" s="79"/>
      <c r="K119" s="3">
        <f t="shared" si="4"/>
        <v>-8.0932841549562051E-3</v>
      </c>
      <c r="L119" s="3">
        <f t="shared" si="5"/>
        <v>5.6702866606245239E-3</v>
      </c>
    </row>
    <row r="120" spans="2:13" x14ac:dyDescent="0.2">
      <c r="B120" s="65" t="s">
        <v>169</v>
      </c>
      <c r="C120" s="66">
        <v>0.86610719053976726</v>
      </c>
      <c r="D120" s="67">
        <v>0.34056959261919717</v>
      </c>
      <c r="E120" s="68">
        <v>5243</v>
      </c>
      <c r="F120" s="69">
        <v>0</v>
      </c>
      <c r="H120" s="65" t="s">
        <v>169</v>
      </c>
      <c r="I120" s="83">
        <v>-2.9139243725272341E-2</v>
      </c>
      <c r="J120" s="79"/>
      <c r="K120" s="3">
        <f t="shared" si="4"/>
        <v>-1.1455911779785976E-2</v>
      </c>
      <c r="L120" s="3">
        <f t="shared" si="5"/>
        <v>7.4104409390324921E-2</v>
      </c>
    </row>
    <row r="121" spans="2:13" ht="24" x14ac:dyDescent="0.2">
      <c r="B121" s="65" t="s">
        <v>170</v>
      </c>
      <c r="C121" s="70">
        <v>1.9588022124737745</v>
      </c>
      <c r="D121" s="71">
        <v>1.3503925184235455</v>
      </c>
      <c r="E121" s="68">
        <v>5243</v>
      </c>
      <c r="F121" s="69">
        <v>0</v>
      </c>
      <c r="H121" s="65" t="s">
        <v>170</v>
      </c>
      <c r="I121" s="83">
        <v>-2.4942469279570154E-2</v>
      </c>
      <c r="J121" s="79"/>
      <c r="M121" s="3" t="str">
        <f>"((memesleep-"&amp;C121&amp;")/"&amp;D121&amp;")*("&amp;I121&amp;")"</f>
        <v>((memesleep-1.95880221247377)/1.35039251842355)*(-0.0249424692795702)</v>
      </c>
    </row>
    <row r="122" spans="2:13" x14ac:dyDescent="0.2">
      <c r="B122" s="65" t="s">
        <v>171</v>
      </c>
      <c r="C122" s="72">
        <v>3.490368109860767E-2</v>
      </c>
      <c r="D122" s="73">
        <v>0.18355337154579354</v>
      </c>
      <c r="E122" s="68">
        <v>5243</v>
      </c>
      <c r="F122" s="69">
        <v>0</v>
      </c>
      <c r="H122" s="65" t="s">
        <v>171</v>
      </c>
      <c r="I122" s="83">
        <v>-1.5712843916366886E-2</v>
      </c>
      <c r="J122" s="79"/>
      <c r="K122" s="3">
        <f t="shared" si="4"/>
        <v>-8.2615795588230581E-2</v>
      </c>
      <c r="L122" s="3">
        <f t="shared" si="5"/>
        <v>2.9878835163332403E-3</v>
      </c>
    </row>
    <row r="123" spans="2:13" x14ac:dyDescent="0.2">
      <c r="B123" s="65" t="s">
        <v>172</v>
      </c>
      <c r="C123" s="72">
        <v>1.2206751859622354E-2</v>
      </c>
      <c r="D123" s="73">
        <v>0.1098182466053939</v>
      </c>
      <c r="E123" s="68">
        <v>5243</v>
      </c>
      <c r="F123" s="69">
        <v>0</v>
      </c>
      <c r="H123" s="65" t="s">
        <v>172</v>
      </c>
      <c r="I123" s="83">
        <v>-1.0166043122882551E-2</v>
      </c>
      <c r="J123" s="79"/>
      <c r="K123" s="3">
        <f t="shared" ref="K123:K124" si="6">((1-C123)/D123)*I123</f>
        <v>-9.1441532418293739E-2</v>
      </c>
      <c r="L123" s="3">
        <f t="shared" ref="L123:L124" si="7">((0-C123)/D123)*I123</f>
        <v>1.129997697387681E-3</v>
      </c>
    </row>
    <row r="124" spans="2:13" x14ac:dyDescent="0.2">
      <c r="B124" s="65" t="s">
        <v>173</v>
      </c>
      <c r="C124" s="72">
        <v>1.8882319282853329E-2</v>
      </c>
      <c r="D124" s="73">
        <v>0.13612241331295552</v>
      </c>
      <c r="E124" s="68">
        <v>5243</v>
      </c>
      <c r="F124" s="69">
        <v>0</v>
      </c>
      <c r="H124" s="65" t="s">
        <v>173</v>
      </c>
      <c r="I124" s="83">
        <v>-8.7661759752842329E-3</v>
      </c>
      <c r="J124" s="79"/>
      <c r="K124" s="3">
        <f t="shared" si="6"/>
        <v>-6.3183204237319129E-2</v>
      </c>
      <c r="L124" s="3">
        <f t="shared" si="7"/>
        <v>1.2160064579110799E-3</v>
      </c>
    </row>
    <row r="125" spans="2:13" x14ac:dyDescent="0.2">
      <c r="B125" s="65" t="s">
        <v>174</v>
      </c>
      <c r="C125" s="72">
        <v>3.2614915124928479E-2</v>
      </c>
      <c r="D125" s="73">
        <v>0.17764346696979139</v>
      </c>
      <c r="E125" s="68">
        <v>5243</v>
      </c>
      <c r="F125" s="69">
        <v>0</v>
      </c>
      <c r="H125" s="65" t="s">
        <v>174</v>
      </c>
      <c r="I125" s="83">
        <v>-1.6825396943806799E-2</v>
      </c>
      <c r="J125" s="79"/>
      <c r="K125" s="3">
        <f t="shared" ref="K125:K141" si="8">((1-C125)/D125)*I125</f>
        <v>-9.1625311801132453E-2</v>
      </c>
      <c r="L125" s="3">
        <f t="shared" ref="L125:L141" si="9">((0-C125)/D125)*I125</f>
        <v>3.0891025863552151E-3</v>
      </c>
    </row>
    <row r="126" spans="2:13" x14ac:dyDescent="0.2">
      <c r="B126" s="65" t="s">
        <v>175</v>
      </c>
      <c r="C126" s="72">
        <v>1.2206751859622354E-2</v>
      </c>
      <c r="D126" s="73">
        <v>0.10981824660539048</v>
      </c>
      <c r="E126" s="68">
        <v>5243</v>
      </c>
      <c r="F126" s="69">
        <v>0</v>
      </c>
      <c r="H126" s="65" t="s">
        <v>175</v>
      </c>
      <c r="I126" s="83">
        <v>-1.0675032184982444E-2</v>
      </c>
      <c r="J126" s="79"/>
      <c r="K126" s="3">
        <f t="shared" si="8"/>
        <v>-9.6019787621425087E-2</v>
      </c>
      <c r="L126" s="3">
        <f t="shared" si="9"/>
        <v>1.1865739346922583E-3</v>
      </c>
    </row>
    <row r="127" spans="2:13" x14ac:dyDescent="0.2">
      <c r="B127" s="65" t="s">
        <v>176</v>
      </c>
      <c r="C127" s="72">
        <v>1.3541865344268548E-2</v>
      </c>
      <c r="D127" s="73">
        <v>0.11558992855552473</v>
      </c>
      <c r="E127" s="68">
        <v>5243</v>
      </c>
      <c r="F127" s="69">
        <v>0</v>
      </c>
      <c r="H127" s="65" t="s">
        <v>176</v>
      </c>
      <c r="I127" s="83">
        <v>-5.8135297206365335E-3</v>
      </c>
      <c r="J127" s="79"/>
      <c r="K127" s="3">
        <f t="shared" si="8"/>
        <v>-4.9613350883161086E-2</v>
      </c>
      <c r="L127" s="3">
        <f t="shared" si="9"/>
        <v>6.8108041622282241E-4</v>
      </c>
    </row>
    <row r="128" spans="2:13" x14ac:dyDescent="0.2">
      <c r="B128" s="65" t="s">
        <v>177</v>
      </c>
      <c r="C128" s="72">
        <v>3.4331489605187872E-2</v>
      </c>
      <c r="D128" s="73">
        <v>0.18209657572377277</v>
      </c>
      <c r="E128" s="68">
        <v>5243</v>
      </c>
      <c r="F128" s="69">
        <v>0</v>
      </c>
      <c r="H128" s="65" t="s">
        <v>177</v>
      </c>
      <c r="I128" s="83">
        <v>-1.806541811331544E-2</v>
      </c>
      <c r="J128" s="79"/>
      <c r="K128" s="3">
        <f t="shared" si="8"/>
        <v>-9.5801940974485342E-2</v>
      </c>
      <c r="L128" s="3">
        <f t="shared" si="9"/>
        <v>3.4059548440464869E-3</v>
      </c>
    </row>
    <row r="129" spans="2:13" x14ac:dyDescent="0.2">
      <c r="B129" s="65" t="s">
        <v>178</v>
      </c>
      <c r="C129" s="72">
        <v>2.2887659736791914E-3</v>
      </c>
      <c r="D129" s="73">
        <v>4.779082700084461E-2</v>
      </c>
      <c r="E129" s="68">
        <v>5243</v>
      </c>
      <c r="F129" s="69">
        <v>0</v>
      </c>
      <c r="H129" s="65" t="s">
        <v>178</v>
      </c>
      <c r="I129" s="83">
        <v>3.4575557843134369E-3</v>
      </c>
      <c r="J129" s="79"/>
      <c r="K129" s="3">
        <f t="shared" si="8"/>
        <v>7.2182099887521028E-2</v>
      </c>
      <c r="L129" s="3">
        <f t="shared" si="9"/>
        <v>-1.6558692384826084E-4</v>
      </c>
    </row>
    <row r="130" spans="2:13" x14ac:dyDescent="0.2">
      <c r="B130" s="65" t="s">
        <v>179</v>
      </c>
      <c r="C130" s="72">
        <v>0.15983215716193019</v>
      </c>
      <c r="D130" s="73">
        <v>0.36648527390572988</v>
      </c>
      <c r="E130" s="68">
        <v>5243</v>
      </c>
      <c r="F130" s="69">
        <v>0</v>
      </c>
      <c r="H130" s="65" t="s">
        <v>179</v>
      </c>
      <c r="I130" s="83">
        <v>-1.3218599503115115E-2</v>
      </c>
      <c r="J130" s="79"/>
      <c r="K130" s="3">
        <f t="shared" si="8"/>
        <v>-3.0303652071786483E-2</v>
      </c>
      <c r="L130" s="3">
        <f t="shared" si="9"/>
        <v>5.7649172386281654E-3</v>
      </c>
    </row>
    <row r="131" spans="2:13" x14ac:dyDescent="0.2">
      <c r="B131" s="65" t="s">
        <v>180</v>
      </c>
      <c r="C131" s="72">
        <v>7.5529277131413303E-2</v>
      </c>
      <c r="D131" s="73">
        <v>0.26426866187602233</v>
      </c>
      <c r="E131" s="68">
        <v>5243</v>
      </c>
      <c r="F131" s="69">
        <v>0</v>
      </c>
      <c r="H131" s="65" t="s">
        <v>180</v>
      </c>
      <c r="I131" s="83">
        <v>-1.7265728390578054E-2</v>
      </c>
      <c r="J131" s="79"/>
      <c r="K131" s="3">
        <f t="shared" si="8"/>
        <v>-6.0399368933038856E-2</v>
      </c>
      <c r="L131" s="3">
        <f t="shared" si="9"/>
        <v>4.9346296879478821E-3</v>
      </c>
    </row>
    <row r="132" spans="2:13" x14ac:dyDescent="0.2">
      <c r="B132" s="65" t="s">
        <v>181</v>
      </c>
      <c r="C132" s="72">
        <v>5.7600610337592978E-2</v>
      </c>
      <c r="D132" s="73">
        <v>0.23300887404360399</v>
      </c>
      <c r="E132" s="68">
        <v>5243</v>
      </c>
      <c r="F132" s="69">
        <v>0</v>
      </c>
      <c r="H132" s="65" t="s">
        <v>181</v>
      </c>
      <c r="I132" s="83">
        <v>-1.8658902553718541E-2</v>
      </c>
      <c r="J132" s="79"/>
      <c r="K132" s="3">
        <f t="shared" si="8"/>
        <v>-7.5465530875463926E-2</v>
      </c>
      <c r="L132" s="3">
        <f t="shared" si="9"/>
        <v>4.6125461089637932E-3</v>
      </c>
    </row>
    <row r="133" spans="2:13" x14ac:dyDescent="0.2">
      <c r="B133" s="65" t="s">
        <v>182</v>
      </c>
      <c r="C133" s="72">
        <v>7.1333206179668124E-2</v>
      </c>
      <c r="D133" s="73">
        <v>0.25740516153713844</v>
      </c>
      <c r="E133" s="68">
        <v>5243</v>
      </c>
      <c r="F133" s="69">
        <v>0</v>
      </c>
      <c r="H133" s="65" t="s">
        <v>182</v>
      </c>
      <c r="I133" s="83">
        <v>-1.9853510249454347E-2</v>
      </c>
      <c r="J133" s="79"/>
      <c r="K133" s="3">
        <f t="shared" si="8"/>
        <v>-7.1627529142533272E-2</v>
      </c>
      <c r="L133" s="3">
        <f t="shared" si="9"/>
        <v>5.5018886628275705E-3</v>
      </c>
    </row>
    <row r="134" spans="2:13" x14ac:dyDescent="0.2">
      <c r="B134" s="65" t="s">
        <v>183</v>
      </c>
      <c r="C134" s="72">
        <v>3.5666603089834069E-2</v>
      </c>
      <c r="D134" s="73">
        <v>0.18547522164632949</v>
      </c>
      <c r="E134" s="68">
        <v>5243</v>
      </c>
      <c r="F134" s="69">
        <v>0</v>
      </c>
      <c r="H134" s="65" t="s">
        <v>183</v>
      </c>
      <c r="I134" s="83">
        <v>-1.4045585580039753E-2</v>
      </c>
      <c r="J134" s="79"/>
      <c r="K134" s="3">
        <f t="shared" si="8"/>
        <v>-7.3026613117193301E-2</v>
      </c>
      <c r="L134" s="3">
        <f t="shared" si="9"/>
        <v>2.7009447493898629E-3</v>
      </c>
    </row>
    <row r="135" spans="2:13" x14ac:dyDescent="0.2">
      <c r="B135" s="65" t="s">
        <v>184</v>
      </c>
      <c r="C135" s="72">
        <v>3.1089071142475683E-2</v>
      </c>
      <c r="D135" s="73">
        <v>0.17357501888574242</v>
      </c>
      <c r="E135" s="68">
        <v>5243</v>
      </c>
      <c r="F135" s="69">
        <v>0</v>
      </c>
      <c r="H135" s="65" t="s">
        <v>184</v>
      </c>
      <c r="I135" s="83">
        <v>-1.3149826659703415E-2</v>
      </c>
      <c r="J135" s="79"/>
      <c r="K135" s="3">
        <f t="shared" si="8"/>
        <v>-7.3403481935125553E-2</v>
      </c>
      <c r="L135" s="3">
        <f t="shared" si="9"/>
        <v>2.355269203823911E-3</v>
      </c>
    </row>
    <row r="136" spans="2:13" x14ac:dyDescent="0.2">
      <c r="B136" s="65" t="s">
        <v>185</v>
      </c>
      <c r="C136" s="72">
        <v>7.5529277131413317E-2</v>
      </c>
      <c r="D136" s="73">
        <v>0.26426866187602149</v>
      </c>
      <c r="E136" s="68">
        <v>5243</v>
      </c>
      <c r="F136" s="69">
        <v>0</v>
      </c>
      <c r="H136" s="65" t="s">
        <v>185</v>
      </c>
      <c r="I136" s="83">
        <v>7.7316430464585617E-3</v>
      </c>
      <c r="J136" s="79"/>
      <c r="K136" s="3">
        <f t="shared" si="8"/>
        <v>2.7047011875644476E-2</v>
      </c>
      <c r="L136" s="3">
        <f t="shared" si="9"/>
        <v>-2.209741428255666E-3</v>
      </c>
    </row>
    <row r="137" spans="2:13" x14ac:dyDescent="0.2">
      <c r="B137" s="65" t="s">
        <v>186</v>
      </c>
      <c r="C137" s="72">
        <v>2.0026702269692925E-2</v>
      </c>
      <c r="D137" s="73">
        <v>0.14010487995360746</v>
      </c>
      <c r="E137" s="68">
        <v>5243</v>
      </c>
      <c r="F137" s="69">
        <v>0</v>
      </c>
      <c r="H137" s="65" t="s">
        <v>186</v>
      </c>
      <c r="I137" s="83">
        <v>4.4066621433670027E-3</v>
      </c>
      <c r="J137" s="79"/>
      <c r="K137" s="3">
        <f t="shared" si="8"/>
        <v>3.0822703920438805E-2</v>
      </c>
      <c r="L137" s="3">
        <f t="shared" si="9"/>
        <v>-6.2989176949125635E-4</v>
      </c>
    </row>
    <row r="138" spans="2:13" x14ac:dyDescent="0.2">
      <c r="B138" s="65" t="s">
        <v>187</v>
      </c>
      <c r="C138" s="72">
        <v>8.0106809078771685E-3</v>
      </c>
      <c r="D138" s="73">
        <v>8.9151701218724608E-2</v>
      </c>
      <c r="E138" s="68">
        <v>5243</v>
      </c>
      <c r="F138" s="69">
        <v>0</v>
      </c>
      <c r="H138" s="65" t="s">
        <v>187</v>
      </c>
      <c r="I138" s="83">
        <v>8.4289501559838761E-3</v>
      </c>
      <c r="J138" s="79"/>
      <c r="K138" s="3">
        <f t="shared" si="8"/>
        <v>9.3788771404170704E-2</v>
      </c>
      <c r="L138" s="3">
        <f t="shared" si="9"/>
        <v>-7.5737904229478343E-4</v>
      </c>
    </row>
    <row r="139" spans="2:13" x14ac:dyDescent="0.2">
      <c r="B139" s="65" t="s">
        <v>188</v>
      </c>
      <c r="C139" s="72">
        <v>0.26683196643143237</v>
      </c>
      <c r="D139" s="73">
        <v>0.44234600524481898</v>
      </c>
      <c r="E139" s="68">
        <v>5243</v>
      </c>
      <c r="F139" s="69">
        <v>0</v>
      </c>
      <c r="H139" s="65" t="s">
        <v>188</v>
      </c>
      <c r="I139" s="83">
        <v>-1.4633196094824674E-2</v>
      </c>
      <c r="J139" s="79"/>
      <c r="K139" s="3">
        <f t="shared" si="8"/>
        <v>-2.4253845357387251E-2</v>
      </c>
      <c r="L139" s="3">
        <f t="shared" si="9"/>
        <v>8.8270368509325587E-3</v>
      </c>
    </row>
    <row r="140" spans="2:13" ht="24" x14ac:dyDescent="0.2">
      <c r="B140" s="65" t="s">
        <v>189</v>
      </c>
      <c r="C140" s="72">
        <v>0.19282853328247185</v>
      </c>
      <c r="D140" s="73">
        <v>0.39455719747297002</v>
      </c>
      <c r="E140" s="68">
        <v>5243</v>
      </c>
      <c r="F140" s="69">
        <v>0</v>
      </c>
      <c r="H140" s="65" t="s">
        <v>189</v>
      </c>
      <c r="I140" s="83">
        <v>-1.1853243145413517E-2</v>
      </c>
      <c r="J140" s="79"/>
      <c r="K140" s="3">
        <f t="shared" si="8"/>
        <v>-2.4248954819024345E-2</v>
      </c>
      <c r="L140" s="3">
        <f t="shared" si="9"/>
        <v>5.7929332046393212E-3</v>
      </c>
    </row>
    <row r="141" spans="2:13" x14ac:dyDescent="0.2">
      <c r="B141" s="65" t="s">
        <v>190</v>
      </c>
      <c r="C141" s="72">
        <v>2.8418844173183293E-2</v>
      </c>
      <c r="D141" s="73">
        <v>0.16618207115741726</v>
      </c>
      <c r="E141" s="68">
        <v>5243</v>
      </c>
      <c r="F141" s="69">
        <v>0</v>
      </c>
      <c r="H141" s="65" t="s">
        <v>190</v>
      </c>
      <c r="I141" s="83">
        <v>-6.0803441983180249E-4</v>
      </c>
      <c r="J141" s="79"/>
      <c r="K141" s="3">
        <f t="shared" si="8"/>
        <v>-3.554864735336422E-3</v>
      </c>
      <c r="L141" s="3">
        <f t="shared" si="9"/>
        <v>1.0398014243524282E-4</v>
      </c>
    </row>
    <row r="142" spans="2:13" ht="39" customHeight="1" thickBot="1" x14ac:dyDescent="0.25">
      <c r="B142" s="74" t="s">
        <v>191</v>
      </c>
      <c r="C142" s="75">
        <v>5.1182946357085708</v>
      </c>
      <c r="D142" s="76">
        <v>12.386844628603617</v>
      </c>
      <c r="E142" s="77">
        <v>5243</v>
      </c>
      <c r="F142" s="78">
        <v>247</v>
      </c>
      <c r="H142" s="74" t="s">
        <v>191</v>
      </c>
      <c r="I142" s="84">
        <v>8.4626993233748136E-3</v>
      </c>
      <c r="J142" s="79"/>
      <c r="M142" s="3" t="str">
        <f>"((landarea-"&amp;C142&amp;")/"&amp;D142&amp;")*("&amp;I142&amp;")"</f>
        <v>((landarea-5.11829463570857)/12.3868446286036)*(0.00846269932337481)</v>
      </c>
    </row>
    <row r="143" spans="2:13" ht="51.75" customHeight="1" thickTop="1" x14ac:dyDescent="0.2">
      <c r="B143" s="144" t="s">
        <v>48</v>
      </c>
      <c r="C143" s="144"/>
      <c r="D143" s="144"/>
      <c r="E143" s="144"/>
      <c r="F143" s="144"/>
      <c r="H143" s="144" t="s">
        <v>7</v>
      </c>
      <c r="I143" s="144"/>
      <c r="J143" s="79"/>
    </row>
  </sheetData>
  <mergeCells count="7">
    <mergeCell ref="B143:F143"/>
    <mergeCell ref="H4:I4"/>
    <mergeCell ref="H5:H6"/>
    <mergeCell ref="H143:I143"/>
    <mergeCell ref="K5:L5"/>
    <mergeCell ref="B5:F5"/>
    <mergeCell ref="B6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27"/>
  <sheetViews>
    <sheetView topLeftCell="A142" zoomScale="90" zoomScaleNormal="90" workbookViewId="0">
      <selection activeCell="P20" sqref="P20"/>
    </sheetView>
  </sheetViews>
  <sheetFormatPr defaultRowHeight="15" x14ac:dyDescent="0.25"/>
  <cols>
    <col min="1" max="1" width="13.85546875" customWidth="1"/>
    <col min="2" max="2" width="8.140625" customWidth="1"/>
    <col min="3" max="3" width="8" customWidth="1"/>
    <col min="4" max="4" width="7.42578125" customWidth="1"/>
    <col min="5" max="5" width="17.5703125" customWidth="1"/>
    <col min="6" max="6" width="7.42578125" customWidth="1"/>
    <col min="7" max="7" width="8" customWidth="1"/>
    <col min="8" max="8" width="9.85546875" customWidth="1"/>
    <col min="9" max="9" width="8.28515625" customWidth="1"/>
    <col min="10" max="10" width="7" customWidth="1"/>
    <col min="11" max="11" width="8.140625" customWidth="1"/>
    <col min="12" max="12" width="8" customWidth="1"/>
    <col min="13" max="13" width="7.28515625" customWidth="1"/>
    <col min="14" max="14" width="6.7109375" customWidth="1"/>
    <col min="15" max="15" width="6.28515625" customWidth="1"/>
    <col min="16" max="16" width="7.28515625" customWidth="1"/>
  </cols>
  <sheetData>
    <row r="1" spans="1:9" x14ac:dyDescent="0.25">
      <c r="A1" t="s">
        <v>12</v>
      </c>
    </row>
    <row r="3" spans="1:9" x14ac:dyDescent="0.25">
      <c r="B3" t="s">
        <v>13</v>
      </c>
    </row>
    <row r="5" spans="1:9" ht="15.75" customHeight="1" thickBot="1" x14ac:dyDescent="0.3">
      <c r="C5" s="159" t="s">
        <v>22</v>
      </c>
      <c r="D5" s="159"/>
      <c r="E5" s="159"/>
      <c r="F5" s="159"/>
      <c r="G5" s="159"/>
      <c r="H5" s="159"/>
      <c r="I5" s="159"/>
    </row>
    <row r="6" spans="1:9" ht="25.5" customHeight="1" thickTop="1" x14ac:dyDescent="0.25">
      <c r="C6" s="161" t="s">
        <v>14</v>
      </c>
      <c r="D6" s="162"/>
      <c r="E6" s="151" t="s">
        <v>15</v>
      </c>
      <c r="F6" s="152"/>
      <c r="G6" s="85" t="s">
        <v>16</v>
      </c>
      <c r="H6" s="152" t="s">
        <v>17</v>
      </c>
      <c r="I6" s="153" t="s">
        <v>18</v>
      </c>
    </row>
    <row r="7" spans="1:9" ht="25.5" thickBot="1" x14ac:dyDescent="0.3">
      <c r="C7" s="163"/>
      <c r="D7" s="164"/>
      <c r="E7" s="86" t="s">
        <v>19</v>
      </c>
      <c r="F7" s="87" t="s">
        <v>20</v>
      </c>
      <c r="G7" s="87" t="s">
        <v>21</v>
      </c>
      <c r="H7" s="165"/>
      <c r="I7" s="166"/>
    </row>
    <row r="8" spans="1:9" ht="24.75" thickTop="1" x14ac:dyDescent="0.25">
      <c r="C8" s="158" t="s">
        <v>5</v>
      </c>
      <c r="D8" s="88" t="s">
        <v>192</v>
      </c>
      <c r="E8" s="89">
        <v>0.59089588456462661</v>
      </c>
      <c r="F8" s="90">
        <v>1.2147605963759283E-3</v>
      </c>
      <c r="G8" s="91"/>
      <c r="H8" s="92">
        <v>486.42990752867968</v>
      </c>
      <c r="I8" s="93">
        <v>0</v>
      </c>
    </row>
    <row r="9" spans="1:9" ht="48.75" thickBot="1" x14ac:dyDescent="0.3">
      <c r="C9" s="156"/>
      <c r="D9" s="94" t="s">
        <v>193</v>
      </c>
      <c r="E9" s="95">
        <v>0.85005045985063588</v>
      </c>
      <c r="F9" s="96">
        <v>1.2148545272166948E-3</v>
      </c>
      <c r="G9" s="96">
        <v>0.99346233821444951</v>
      </c>
      <c r="H9" s="97">
        <v>699.71378531893265</v>
      </c>
      <c r="I9" s="98">
        <v>0</v>
      </c>
    </row>
    <row r="10" spans="1:9" ht="15.75" customHeight="1" thickTop="1" x14ac:dyDescent="0.25">
      <c r="C10" s="157" t="s">
        <v>44</v>
      </c>
      <c r="D10" s="157"/>
      <c r="E10" s="157"/>
      <c r="F10" s="157"/>
      <c r="G10" s="157"/>
      <c r="H10" s="157"/>
      <c r="I10" s="157"/>
    </row>
    <row r="12" spans="1:9" x14ac:dyDescent="0.25">
      <c r="D12" t="s">
        <v>205</v>
      </c>
    </row>
    <row r="14" spans="1:9" x14ac:dyDescent="0.25">
      <c r="B14" t="s">
        <v>11</v>
      </c>
    </row>
    <row r="16" spans="1:9" ht="15.75" customHeight="1" thickBot="1" x14ac:dyDescent="0.3">
      <c r="C16" s="159" t="s">
        <v>22</v>
      </c>
      <c r="D16" s="159"/>
      <c r="E16" s="159"/>
      <c r="F16" s="159"/>
      <c r="G16" s="159"/>
      <c r="H16" s="159"/>
      <c r="I16" s="159"/>
    </row>
    <row r="17" spans="2:9" ht="25.5" customHeight="1" thickTop="1" x14ac:dyDescent="0.25">
      <c r="C17" s="161" t="s">
        <v>14</v>
      </c>
      <c r="D17" s="162"/>
      <c r="E17" s="151" t="s">
        <v>15</v>
      </c>
      <c r="F17" s="152"/>
      <c r="G17" s="85" t="s">
        <v>16</v>
      </c>
      <c r="H17" s="152" t="s">
        <v>17</v>
      </c>
      <c r="I17" s="153" t="s">
        <v>18</v>
      </c>
    </row>
    <row r="18" spans="2:9" ht="25.5" thickBot="1" x14ac:dyDescent="0.3">
      <c r="C18" s="163"/>
      <c r="D18" s="164"/>
      <c r="E18" s="86" t="s">
        <v>19</v>
      </c>
      <c r="F18" s="87" t="s">
        <v>20</v>
      </c>
      <c r="G18" s="87" t="s">
        <v>21</v>
      </c>
      <c r="H18" s="165"/>
      <c r="I18" s="166"/>
    </row>
    <row r="19" spans="2:9" ht="24.75" thickTop="1" x14ac:dyDescent="0.25">
      <c r="C19" s="158" t="s">
        <v>5</v>
      </c>
      <c r="D19" s="88" t="s">
        <v>192</v>
      </c>
      <c r="E19" s="89">
        <v>-0.72884296881164257</v>
      </c>
      <c r="F19" s="90">
        <v>1.2356193943105032E-3</v>
      </c>
      <c r="G19" s="91"/>
      <c r="H19" s="92">
        <v>-589.86041508222638</v>
      </c>
      <c r="I19" s="93">
        <v>0</v>
      </c>
    </row>
    <row r="20" spans="2:9" ht="48.75" thickBot="1" x14ac:dyDescent="0.3">
      <c r="C20" s="156"/>
      <c r="D20" s="94" t="s">
        <v>194</v>
      </c>
      <c r="E20" s="95">
        <v>0.60045171515603135</v>
      </c>
      <c r="F20" s="96">
        <v>1.2357372463203428E-3</v>
      </c>
      <c r="G20" s="96">
        <v>0.98908251748609188</v>
      </c>
      <c r="H20" s="97">
        <v>485.90565425133667</v>
      </c>
      <c r="I20" s="98">
        <v>0</v>
      </c>
    </row>
    <row r="21" spans="2:9" ht="15.75" customHeight="1" thickTop="1" x14ac:dyDescent="0.25">
      <c r="C21" s="157" t="s">
        <v>44</v>
      </c>
      <c r="D21" s="157"/>
      <c r="E21" s="157"/>
      <c r="F21" s="157"/>
      <c r="G21" s="157"/>
      <c r="H21" s="157"/>
      <c r="I21" s="157"/>
    </row>
    <row r="23" spans="2:9" x14ac:dyDescent="0.25">
      <c r="D23" t="s">
        <v>206</v>
      </c>
    </row>
    <row r="26" spans="2:9" x14ac:dyDescent="0.25">
      <c r="B26" t="s">
        <v>23</v>
      </c>
    </row>
    <row r="28" spans="2:9" x14ac:dyDescent="0.25">
      <c r="C28" s="159" t="s">
        <v>24</v>
      </c>
      <c r="D28" s="159"/>
      <c r="E28" s="159"/>
    </row>
    <row r="29" spans="2:9" ht="15.75" thickBot="1" x14ac:dyDescent="0.3">
      <c r="C29" s="99" t="s">
        <v>45</v>
      </c>
      <c r="D29" s="100"/>
      <c r="E29" s="100"/>
      <c r="F29" s="1"/>
    </row>
    <row r="30" spans="2:9" ht="15.75" thickTop="1" x14ac:dyDescent="0.25">
      <c r="C30" s="160" t="s">
        <v>25</v>
      </c>
      <c r="D30" s="88" t="s">
        <v>26</v>
      </c>
      <c r="E30" s="101">
        <v>11709.999848999931</v>
      </c>
      <c r="F30" s="1"/>
    </row>
    <row r="31" spans="2:9" x14ac:dyDescent="0.25">
      <c r="C31" s="154"/>
      <c r="D31" s="102" t="s">
        <v>27</v>
      </c>
      <c r="E31" s="103">
        <v>0</v>
      </c>
      <c r="F31" s="1"/>
    </row>
    <row r="32" spans="2:9" x14ac:dyDescent="0.25">
      <c r="C32" s="154" t="s">
        <v>1</v>
      </c>
      <c r="D32" s="155"/>
      <c r="E32" s="104">
        <v>-5.4542071450614116E-3</v>
      </c>
      <c r="F32" s="1"/>
    </row>
    <row r="33" spans="3:6" ht="15" customHeight="1" x14ac:dyDescent="0.25">
      <c r="C33" s="154" t="s">
        <v>46</v>
      </c>
      <c r="D33" s="155"/>
      <c r="E33" s="105">
        <v>9.583464894885119E-3</v>
      </c>
      <c r="F33" s="1"/>
    </row>
    <row r="34" spans="3:6" x14ac:dyDescent="0.25">
      <c r="C34" s="154" t="s">
        <v>28</v>
      </c>
      <c r="D34" s="155"/>
      <c r="E34" s="104">
        <v>-0.11536169563305293</v>
      </c>
      <c r="F34" s="1"/>
    </row>
    <row r="35" spans="3:6" ht="15" customHeight="1" x14ac:dyDescent="0.25">
      <c r="C35" s="154" t="s">
        <v>29</v>
      </c>
      <c r="D35" s="155"/>
      <c r="E35" s="106" t="s">
        <v>196</v>
      </c>
      <c r="F35" s="1"/>
    </row>
    <row r="36" spans="3:6" ht="15" customHeight="1" x14ac:dyDescent="0.25">
      <c r="C36" s="154" t="s">
        <v>30</v>
      </c>
      <c r="D36" s="155"/>
      <c r="E36" s="107">
        <v>1.0370531167718182</v>
      </c>
      <c r="F36" s="1"/>
    </row>
    <row r="37" spans="3:6" ht="15" customHeight="1" x14ac:dyDescent="0.25">
      <c r="C37" s="154" t="s">
        <v>31</v>
      </c>
      <c r="D37" s="155"/>
      <c r="E37" s="108">
        <v>0.52731596707498318</v>
      </c>
      <c r="F37" s="1"/>
    </row>
    <row r="38" spans="3:6" ht="15" customHeight="1" x14ac:dyDescent="0.25">
      <c r="C38" s="154" t="s">
        <v>32</v>
      </c>
      <c r="D38" s="155"/>
      <c r="E38" s="108">
        <v>2.2632970612262653E-2</v>
      </c>
      <c r="F38" s="1"/>
    </row>
    <row r="39" spans="3:6" ht="15" customHeight="1" x14ac:dyDescent="0.25">
      <c r="C39" s="154" t="s">
        <v>33</v>
      </c>
      <c r="D39" s="155"/>
      <c r="E39" s="108">
        <v>-0.584709007577354</v>
      </c>
      <c r="F39" s="1"/>
    </row>
    <row r="40" spans="3:6" ht="15" customHeight="1" x14ac:dyDescent="0.25">
      <c r="C40" s="154" t="s">
        <v>34</v>
      </c>
      <c r="D40" s="155"/>
      <c r="E40" s="108">
        <v>4.5262078449763439E-2</v>
      </c>
      <c r="F40" s="1"/>
    </row>
    <row r="41" spans="3:6" x14ac:dyDescent="0.25">
      <c r="C41" s="154" t="s">
        <v>35</v>
      </c>
      <c r="D41" s="155"/>
      <c r="E41" s="109">
        <v>-1.6464484401778168</v>
      </c>
      <c r="F41" s="1"/>
    </row>
    <row r="42" spans="3:6" x14ac:dyDescent="0.25">
      <c r="C42" s="154" t="s">
        <v>36</v>
      </c>
      <c r="D42" s="155"/>
      <c r="E42" s="109">
        <v>3.3826717249627927</v>
      </c>
      <c r="F42" s="1"/>
    </row>
    <row r="43" spans="3:6" x14ac:dyDescent="0.25">
      <c r="C43" s="154" t="s">
        <v>37</v>
      </c>
      <c r="D43" s="110" t="s">
        <v>38</v>
      </c>
      <c r="E43" s="111">
        <v>-1.0485056832675581</v>
      </c>
      <c r="F43" s="1"/>
    </row>
    <row r="44" spans="3:6" x14ac:dyDescent="0.25">
      <c r="C44" s="154"/>
      <c r="D44" s="110" t="s">
        <v>39</v>
      </c>
      <c r="E44" s="104">
        <v>-0.49900525358653725</v>
      </c>
      <c r="F44" s="1"/>
    </row>
    <row r="45" spans="3:6" x14ac:dyDescent="0.25">
      <c r="C45" s="154"/>
      <c r="D45" s="110" t="s">
        <v>40</v>
      </c>
      <c r="E45" s="104">
        <v>0.22679773532463321</v>
      </c>
      <c r="F45" s="1"/>
    </row>
    <row r="46" spans="3:6" ht="15.75" thickBot="1" x14ac:dyDescent="0.3">
      <c r="C46" s="156"/>
      <c r="D46" s="112" t="s">
        <v>41</v>
      </c>
      <c r="E46" s="113">
        <v>0.93101146541350488</v>
      </c>
    </row>
    <row r="47" spans="3:6" ht="39" customHeight="1" thickTop="1" x14ac:dyDescent="0.25">
      <c r="C47" s="157" t="s">
        <v>195</v>
      </c>
      <c r="D47" s="157"/>
      <c r="E47" s="157"/>
    </row>
    <row r="49" spans="2:2" x14ac:dyDescent="0.25">
      <c r="B49" t="s">
        <v>42</v>
      </c>
    </row>
    <row r="80" ht="15.75" thickBot="1" x14ac:dyDescent="0.3"/>
    <row r="81" spans="1:17" s="119" customFormat="1" ht="15.75" thickTop="1" x14ac:dyDescent="0.25">
      <c r="A81" s="149" t="s">
        <v>47</v>
      </c>
      <c r="B81" s="151" t="s">
        <v>197</v>
      </c>
      <c r="C81" s="152"/>
      <c r="D81" s="152"/>
      <c r="E81" s="152"/>
      <c r="F81" s="152"/>
      <c r="G81" s="152" t="s">
        <v>198</v>
      </c>
      <c r="H81" s="152"/>
      <c r="I81" s="152"/>
      <c r="J81" s="152"/>
      <c r="K81" s="152"/>
      <c r="L81" s="152" t="s">
        <v>199</v>
      </c>
      <c r="M81" s="152"/>
      <c r="N81" s="152"/>
      <c r="O81" s="152"/>
      <c r="P81" s="153"/>
      <c r="Q81" s="118"/>
    </row>
    <row r="82" spans="1:17" s="119" customFormat="1" ht="15.75" thickBot="1" x14ac:dyDescent="0.3">
      <c r="A82" s="150"/>
      <c r="B82" s="86" t="s">
        <v>200</v>
      </c>
      <c r="C82" s="87" t="s">
        <v>201</v>
      </c>
      <c r="D82" s="87" t="s">
        <v>202</v>
      </c>
      <c r="E82" s="87" t="s">
        <v>203</v>
      </c>
      <c r="F82" s="87" t="s">
        <v>204</v>
      </c>
      <c r="G82" s="87" t="s">
        <v>200</v>
      </c>
      <c r="H82" s="87" t="s">
        <v>201</v>
      </c>
      <c r="I82" s="87" t="s">
        <v>202</v>
      </c>
      <c r="J82" s="87" t="s">
        <v>203</v>
      </c>
      <c r="K82" s="87" t="s">
        <v>204</v>
      </c>
      <c r="L82" s="87" t="s">
        <v>200</v>
      </c>
      <c r="M82" s="87" t="s">
        <v>201</v>
      </c>
      <c r="N82" s="87" t="s">
        <v>202</v>
      </c>
      <c r="O82" s="87" t="s">
        <v>203</v>
      </c>
      <c r="P82" s="114" t="s">
        <v>204</v>
      </c>
      <c r="Q82" s="118"/>
    </row>
    <row r="83" spans="1:17" s="119" customFormat="1" ht="60.75" thickTop="1" x14ac:dyDescent="0.25">
      <c r="A83" s="115" t="s">
        <v>51</v>
      </c>
      <c r="B83" s="120">
        <v>0</v>
      </c>
      <c r="C83" s="121">
        <v>4.6859225619895174E-4</v>
      </c>
      <c r="D83" s="121">
        <v>8.4172308010801392E-3</v>
      </c>
      <c r="E83" s="121">
        <v>4.784434014397998E-2</v>
      </c>
      <c r="F83" s="121">
        <v>0.30490086406164219</v>
      </c>
      <c r="G83" s="121">
        <v>2.5668264749711882E-3</v>
      </c>
      <c r="H83" s="121">
        <v>2.4309608088674522E-2</v>
      </c>
      <c r="I83" s="121">
        <v>5.8800844813606569E-2</v>
      </c>
      <c r="J83" s="121">
        <v>0.15358642867103084</v>
      </c>
      <c r="K83" s="121">
        <v>0.45009597392021933</v>
      </c>
      <c r="L83" s="122">
        <v>0</v>
      </c>
      <c r="M83" s="122">
        <v>0</v>
      </c>
      <c r="N83" s="122">
        <v>0</v>
      </c>
      <c r="O83" s="122">
        <v>0</v>
      </c>
      <c r="P83" s="123">
        <v>2.8729405673647485E-2</v>
      </c>
      <c r="Q83" s="118"/>
    </row>
    <row r="84" spans="1:17" s="119" customFormat="1" ht="60" x14ac:dyDescent="0.25">
      <c r="A84" s="116" t="s">
        <v>52</v>
      </c>
      <c r="B84" s="124">
        <v>2.6126009495158981E-4</v>
      </c>
      <c r="C84" s="125">
        <v>7.1395072226184105E-3</v>
      </c>
      <c r="D84" s="125">
        <v>4.3688947584362377E-2</v>
      </c>
      <c r="E84" s="125">
        <v>0.14071557160211159</v>
      </c>
      <c r="F84" s="125">
        <v>0.12278186886900207</v>
      </c>
      <c r="G84" s="125">
        <v>2.2221184446649354E-2</v>
      </c>
      <c r="H84" s="125">
        <v>9.4323998385952568E-2</v>
      </c>
      <c r="I84" s="125">
        <v>0.15827333445020447</v>
      </c>
      <c r="J84" s="125">
        <v>0.16983047844124627</v>
      </c>
      <c r="K84" s="125">
        <v>8.9534681006930308E-2</v>
      </c>
      <c r="L84" s="126">
        <v>0</v>
      </c>
      <c r="M84" s="125">
        <v>4.9498453565050698E-4</v>
      </c>
      <c r="N84" s="125">
        <v>6.003876272518003E-3</v>
      </c>
      <c r="O84" s="125">
        <v>1.2259283337114159E-2</v>
      </c>
      <c r="P84" s="127">
        <v>6.2871047685254769E-2</v>
      </c>
      <c r="Q84" s="118"/>
    </row>
    <row r="85" spans="1:17" s="119" customFormat="1" ht="60" x14ac:dyDescent="0.25">
      <c r="A85" s="116" t="s">
        <v>53</v>
      </c>
      <c r="B85" s="124">
        <v>3.5611283200118016E-3</v>
      </c>
      <c r="C85" s="125">
        <v>2.5300170077652961E-2</v>
      </c>
      <c r="D85" s="125">
        <v>0.12118446679129967</v>
      </c>
      <c r="E85" s="125">
        <v>0.2028930147721314</v>
      </c>
      <c r="F85" s="125">
        <v>0.10769061716150945</v>
      </c>
      <c r="G85" s="125">
        <v>0.14114426685394968</v>
      </c>
      <c r="H85" s="125">
        <v>0.22122162118014588</v>
      </c>
      <c r="I85" s="125">
        <v>0.22372758869186063</v>
      </c>
      <c r="J85" s="125">
        <v>0.17673427092044577</v>
      </c>
      <c r="K85" s="125">
        <v>6.4761196596319306E-2</v>
      </c>
      <c r="L85" s="126">
        <v>0</v>
      </c>
      <c r="M85" s="125">
        <v>1.1333921981145393E-3</v>
      </c>
      <c r="N85" s="125">
        <v>1.2382493918675746E-2</v>
      </c>
      <c r="O85" s="125">
        <v>2.4270104221648416E-2</v>
      </c>
      <c r="P85" s="127">
        <v>1.9629967372519774E-2</v>
      </c>
      <c r="Q85" s="118"/>
    </row>
    <row r="86" spans="1:17" s="119" customFormat="1" ht="60" x14ac:dyDescent="0.25">
      <c r="A86" s="116" t="s">
        <v>54</v>
      </c>
      <c r="B86" s="124">
        <v>1.8963648142110438E-2</v>
      </c>
      <c r="C86" s="125">
        <v>0.10470321596650502</v>
      </c>
      <c r="D86" s="125">
        <v>0.16145634867801981</v>
      </c>
      <c r="E86" s="125">
        <v>0.15817032171618856</v>
      </c>
      <c r="F86" s="125">
        <v>7.7389144293902409E-2</v>
      </c>
      <c r="G86" s="125">
        <v>0.20140263834732888</v>
      </c>
      <c r="H86" s="125">
        <v>0.19753582316745455</v>
      </c>
      <c r="I86" s="125">
        <v>0.15862959073350832</v>
      </c>
      <c r="J86" s="125">
        <v>0.12208857791143715</v>
      </c>
      <c r="K86" s="125">
        <v>3.8949582551300758E-2</v>
      </c>
      <c r="L86" s="125">
        <v>7.9190272007739846E-3</v>
      </c>
      <c r="M86" s="125">
        <v>2.9014665060556808E-2</v>
      </c>
      <c r="N86" s="125">
        <v>8.2069040952741437E-2</v>
      </c>
      <c r="O86" s="125">
        <v>8.1940829221665901E-2</v>
      </c>
      <c r="P86" s="127">
        <v>0.10189361087496307</v>
      </c>
      <c r="Q86" s="118"/>
    </row>
    <row r="87" spans="1:17" s="119" customFormat="1" ht="60" x14ac:dyDescent="0.25">
      <c r="A87" s="116" t="s">
        <v>55</v>
      </c>
      <c r="B87" s="124">
        <v>0.3757915263198649</v>
      </c>
      <c r="C87" s="125">
        <v>0.32966009787237627</v>
      </c>
      <c r="D87" s="125">
        <v>0.31480693713078672</v>
      </c>
      <c r="E87" s="125">
        <v>0.29097836814862493</v>
      </c>
      <c r="F87" s="125">
        <v>0.21194781465445492</v>
      </c>
      <c r="G87" s="125">
        <v>0.35210492994628656</v>
      </c>
      <c r="H87" s="125">
        <v>0.29060427057522414</v>
      </c>
      <c r="I87" s="125">
        <v>0.27950744623814272</v>
      </c>
      <c r="J87" s="125">
        <v>0.24418066399011554</v>
      </c>
      <c r="K87" s="125">
        <v>0.15387034358991689</v>
      </c>
      <c r="L87" s="125">
        <v>0.32860497095600544</v>
      </c>
      <c r="M87" s="125">
        <v>0.40843095858637896</v>
      </c>
      <c r="N87" s="125">
        <v>0.31163429428287637</v>
      </c>
      <c r="O87" s="125">
        <v>0.32368698142967051</v>
      </c>
      <c r="P87" s="127">
        <v>0.36029831406311164</v>
      </c>
      <c r="Q87" s="118"/>
    </row>
    <row r="88" spans="1:17" s="119" customFormat="1" ht="48" x14ac:dyDescent="0.25">
      <c r="A88" s="116" t="s">
        <v>56</v>
      </c>
      <c r="B88" s="124">
        <v>3.1381538845157202E-2</v>
      </c>
      <c r="C88" s="125">
        <v>6.5871804174319357E-2</v>
      </c>
      <c r="D88" s="125">
        <v>6.8323452712363952E-2</v>
      </c>
      <c r="E88" s="125">
        <v>2.5369344822859075E-2</v>
      </c>
      <c r="F88" s="125">
        <v>1.4245616144713777E-2</v>
      </c>
      <c r="G88" s="125">
        <v>6.5851583148280227E-2</v>
      </c>
      <c r="H88" s="125">
        <v>3.6993360784918848E-2</v>
      </c>
      <c r="I88" s="125">
        <v>1.6281596296699185E-2</v>
      </c>
      <c r="J88" s="125">
        <v>1.3106282229651463E-2</v>
      </c>
      <c r="K88" s="125">
        <v>1.2922001309235331E-2</v>
      </c>
      <c r="L88" s="125">
        <v>1.9746133156642826E-2</v>
      </c>
      <c r="M88" s="125">
        <v>4.2830311654859503E-2</v>
      </c>
      <c r="N88" s="125">
        <v>6.66162037653735E-2</v>
      </c>
      <c r="O88" s="125">
        <v>6.5756853164244511E-2</v>
      </c>
      <c r="P88" s="127">
        <v>7.5548793811632667E-2</v>
      </c>
      <c r="Q88" s="118"/>
    </row>
    <row r="89" spans="1:17" s="119" customFormat="1" ht="60" x14ac:dyDescent="0.25">
      <c r="A89" s="116" t="s">
        <v>57</v>
      </c>
      <c r="B89" s="124">
        <v>0.28833695747903937</v>
      </c>
      <c r="C89" s="125">
        <v>0.16362962663626893</v>
      </c>
      <c r="D89" s="125">
        <v>6.234166159006533E-2</v>
      </c>
      <c r="E89" s="125">
        <v>1.4452650440310437E-2</v>
      </c>
      <c r="F89" s="125">
        <v>6.4133442477462825E-4</v>
      </c>
      <c r="G89" s="125">
        <v>8.9275892850248145E-2</v>
      </c>
      <c r="H89" s="125">
        <v>2.7501921254771806E-2</v>
      </c>
      <c r="I89" s="125">
        <v>2.7301486921888747E-3</v>
      </c>
      <c r="J89" s="126">
        <v>0</v>
      </c>
      <c r="K89" s="126">
        <v>0</v>
      </c>
      <c r="L89" s="125">
        <v>0.35943456812798363</v>
      </c>
      <c r="M89" s="125">
        <v>0.23007831061636475</v>
      </c>
      <c r="N89" s="125">
        <v>0.17968971985450391</v>
      </c>
      <c r="O89" s="125">
        <v>0.12856790486986067</v>
      </c>
      <c r="P89" s="127">
        <v>6.0638613641844245E-2</v>
      </c>
      <c r="Q89" s="118"/>
    </row>
    <row r="90" spans="1:17" s="119" customFormat="1" ht="60" x14ac:dyDescent="0.25">
      <c r="A90" s="116" t="s">
        <v>58</v>
      </c>
      <c r="B90" s="124">
        <v>1.2152257405893674E-2</v>
      </c>
      <c r="C90" s="125">
        <v>5.9739798562188272E-2</v>
      </c>
      <c r="D90" s="125">
        <v>8.162517856286168E-2</v>
      </c>
      <c r="E90" s="125">
        <v>6.3978877306627907E-2</v>
      </c>
      <c r="F90" s="125">
        <v>3.7608167903969515E-2</v>
      </c>
      <c r="G90" s="125">
        <v>3.7593709853464184E-2</v>
      </c>
      <c r="H90" s="125">
        <v>4.9881749441796748E-2</v>
      </c>
      <c r="I90" s="125">
        <v>5.5762565874755629E-2</v>
      </c>
      <c r="J90" s="125">
        <v>5.4455720287861477E-2</v>
      </c>
      <c r="K90" s="125">
        <v>2.1432995051855832E-2</v>
      </c>
      <c r="L90" s="125">
        <v>9.6898742115209956E-4</v>
      </c>
      <c r="M90" s="125">
        <v>2.2661586552603773E-2</v>
      </c>
      <c r="N90" s="125">
        <v>4.7497956561056764E-2</v>
      </c>
      <c r="O90" s="125">
        <v>0.11286128884764372</v>
      </c>
      <c r="P90" s="127">
        <v>0.11803670579355496</v>
      </c>
      <c r="Q90" s="118"/>
    </row>
    <row r="91" spans="1:17" s="119" customFormat="1" ht="60" x14ac:dyDescent="0.25">
      <c r="A91" s="116" t="s">
        <v>59</v>
      </c>
      <c r="B91" s="124">
        <v>7.8232520654541698E-2</v>
      </c>
      <c r="C91" s="125">
        <v>0.13919789379701719</v>
      </c>
      <c r="D91" s="125">
        <v>7.9305419123519932E-2</v>
      </c>
      <c r="E91" s="125">
        <v>1.7877110947115638E-2</v>
      </c>
      <c r="F91" s="125">
        <v>9.1474826063714949E-3</v>
      </c>
      <c r="G91" s="125">
        <v>3.8684367388264321E-2</v>
      </c>
      <c r="H91" s="125">
        <v>2.0737365963543541E-2</v>
      </c>
      <c r="I91" s="125">
        <v>9.0809726983402967E-3</v>
      </c>
      <c r="J91" s="125">
        <v>1.0628815933553765E-2</v>
      </c>
      <c r="K91" s="125">
        <v>3.2057516215468498E-3</v>
      </c>
      <c r="L91" s="125">
        <v>4.5267440203701902E-2</v>
      </c>
      <c r="M91" s="125">
        <v>0.11330471284094092</v>
      </c>
      <c r="N91" s="125">
        <v>0.1809569980487909</v>
      </c>
      <c r="O91" s="125">
        <v>0.1380379057079848</v>
      </c>
      <c r="P91" s="127">
        <v>0.10588852885690848</v>
      </c>
      <c r="Q91" s="118"/>
    </row>
    <row r="92" spans="1:17" s="119" customFormat="1" ht="48" x14ac:dyDescent="0.25">
      <c r="A92" s="116" t="s">
        <v>60</v>
      </c>
      <c r="B92" s="124">
        <v>2.9761539929791499E-3</v>
      </c>
      <c r="C92" s="125">
        <v>1.0715887724112277E-2</v>
      </c>
      <c r="D92" s="125">
        <v>1.1534854903504711E-2</v>
      </c>
      <c r="E92" s="125">
        <v>2.9269980462292532E-3</v>
      </c>
      <c r="F92" s="126">
        <v>0</v>
      </c>
      <c r="G92" s="125">
        <v>9.7063910695293285E-3</v>
      </c>
      <c r="H92" s="125">
        <v>2.2270662420750586E-3</v>
      </c>
      <c r="I92" s="125">
        <v>1.8948414066548031E-3</v>
      </c>
      <c r="J92" s="126">
        <v>0</v>
      </c>
      <c r="K92" s="126">
        <v>0</v>
      </c>
      <c r="L92" s="126">
        <v>0</v>
      </c>
      <c r="M92" s="125">
        <v>5.6386345664926679E-3</v>
      </c>
      <c r="N92" s="125">
        <v>1.5304951572149828E-2</v>
      </c>
      <c r="O92" s="125">
        <v>1.2308439423112579E-2</v>
      </c>
      <c r="P92" s="127">
        <v>1.0903212376881643E-2</v>
      </c>
      <c r="Q92" s="118"/>
    </row>
    <row r="93" spans="1:17" s="119" customFormat="1" ht="48" x14ac:dyDescent="0.25">
      <c r="A93" s="116" t="s">
        <v>61</v>
      </c>
      <c r="B93" s="128">
        <v>0</v>
      </c>
      <c r="C93" s="125">
        <v>1.2800782735299023E-3</v>
      </c>
      <c r="D93" s="125">
        <v>2.3670206722192286E-4</v>
      </c>
      <c r="E93" s="126">
        <v>0</v>
      </c>
      <c r="F93" s="125">
        <v>1.045334773272443E-3</v>
      </c>
      <c r="G93" s="126">
        <v>0</v>
      </c>
      <c r="H93" s="126">
        <v>0</v>
      </c>
      <c r="I93" s="126">
        <v>0</v>
      </c>
      <c r="J93" s="125">
        <v>7.0737838079899741E-4</v>
      </c>
      <c r="K93" s="125">
        <v>2.5650762429000511E-4</v>
      </c>
      <c r="L93" s="126">
        <v>0</v>
      </c>
      <c r="M93" s="126">
        <v>0</v>
      </c>
      <c r="N93" s="126">
        <v>0</v>
      </c>
      <c r="O93" s="125">
        <v>3.2511401837316944E-3</v>
      </c>
      <c r="P93" s="127">
        <v>1.3922223721241182E-3</v>
      </c>
      <c r="Q93" s="118"/>
    </row>
    <row r="94" spans="1:17" s="119" customFormat="1" ht="60" x14ac:dyDescent="0.25">
      <c r="A94" s="116" t="s">
        <v>62</v>
      </c>
      <c r="B94" s="124">
        <v>1.2662612595641244E-3</v>
      </c>
      <c r="C94" s="125">
        <v>3.0284261721445836E-3</v>
      </c>
      <c r="D94" s="125">
        <v>8.8455892528429333E-3</v>
      </c>
      <c r="E94" s="125">
        <v>6.7857533977705971E-3</v>
      </c>
      <c r="F94" s="125">
        <v>7.5050770964972904E-4</v>
      </c>
      <c r="G94" s="125">
        <v>1.2809766240248393E-2</v>
      </c>
      <c r="H94" s="125">
        <v>1.3785837260662783E-2</v>
      </c>
      <c r="I94" s="125">
        <v>5.3687239646700155E-3</v>
      </c>
      <c r="J94" s="125">
        <v>8.4632154804754293E-4</v>
      </c>
      <c r="K94" s="125">
        <v>6.1996304561952212E-4</v>
      </c>
      <c r="L94" s="125">
        <v>1.4749123601945642E-3</v>
      </c>
      <c r="M94" s="125">
        <v>1.0733360673438287E-3</v>
      </c>
      <c r="N94" s="126">
        <v>0</v>
      </c>
      <c r="O94" s="125">
        <v>1.7267967017511846E-3</v>
      </c>
      <c r="P94" s="127">
        <v>2.1007291983481196E-3</v>
      </c>
      <c r="Q94" s="118"/>
    </row>
    <row r="95" spans="1:17" s="119" customFormat="1" ht="96" x14ac:dyDescent="0.25">
      <c r="A95" s="116" t="s">
        <v>63</v>
      </c>
      <c r="B95" s="124">
        <v>0.18707674748588554</v>
      </c>
      <c r="C95" s="125">
        <v>8.8866002981463882E-2</v>
      </c>
      <c r="D95" s="125">
        <v>3.2147227708011684E-2</v>
      </c>
      <c r="E95" s="125">
        <v>1.8372186371558026E-3</v>
      </c>
      <c r="F95" s="125">
        <v>1.6258855435528862E-3</v>
      </c>
      <c r="G95" s="125">
        <v>2.54106751224417E-2</v>
      </c>
      <c r="H95" s="125">
        <v>1.4197195500638814E-3</v>
      </c>
      <c r="I95" s="125">
        <v>4.8509352467522083E-4</v>
      </c>
      <c r="J95" s="125">
        <v>6.7220503767555456E-4</v>
      </c>
      <c r="K95" s="126">
        <v>0</v>
      </c>
      <c r="L95" s="125">
        <v>0.23658396057354539</v>
      </c>
      <c r="M95" s="125">
        <v>0.14533910732069363</v>
      </c>
      <c r="N95" s="125">
        <v>9.7844464771313658E-2</v>
      </c>
      <c r="O95" s="125">
        <v>9.5100709353389726E-2</v>
      </c>
      <c r="P95" s="127">
        <v>3.6133320046886991E-2</v>
      </c>
      <c r="Q95" s="118"/>
    </row>
    <row r="96" spans="1:17" s="119" customFormat="1" ht="48" x14ac:dyDescent="0.25">
      <c r="A96" s="116" t="s">
        <v>64</v>
      </c>
      <c r="B96" s="128">
        <v>0</v>
      </c>
      <c r="C96" s="126">
        <v>0</v>
      </c>
      <c r="D96" s="125">
        <v>2.8394447921547446E-3</v>
      </c>
      <c r="E96" s="125">
        <v>2.0079826275765263E-2</v>
      </c>
      <c r="F96" s="125">
        <v>0.10367579782698978</v>
      </c>
      <c r="G96" s="126">
        <v>0</v>
      </c>
      <c r="H96" s="125">
        <v>9.8298493393095317E-3</v>
      </c>
      <c r="I96" s="125">
        <v>2.3589820066220023E-2</v>
      </c>
      <c r="J96" s="125">
        <v>4.8653491617542545E-2</v>
      </c>
      <c r="K96" s="125">
        <v>0.15656311766871944</v>
      </c>
      <c r="L96" s="126">
        <v>0</v>
      </c>
      <c r="M96" s="126">
        <v>0</v>
      </c>
      <c r="N96" s="126">
        <v>0</v>
      </c>
      <c r="O96" s="125">
        <v>2.31763538182017E-4</v>
      </c>
      <c r="P96" s="127">
        <v>1.3148739326896513E-2</v>
      </c>
      <c r="Q96" s="118"/>
    </row>
    <row r="97" spans="1:17" s="119" customFormat="1" ht="48" x14ac:dyDescent="0.25">
      <c r="A97" s="116" t="s">
        <v>65</v>
      </c>
      <c r="B97" s="128">
        <v>0</v>
      </c>
      <c r="C97" s="125">
        <v>3.9889828360445E-4</v>
      </c>
      <c r="D97" s="125">
        <v>3.2465383019041612E-3</v>
      </c>
      <c r="E97" s="125">
        <v>4.4075737684214876E-3</v>
      </c>
      <c r="F97" s="125">
        <v>5.5720301014180454E-3</v>
      </c>
      <c r="G97" s="125">
        <v>1.2277682583379393E-3</v>
      </c>
      <c r="H97" s="125">
        <v>8.4285578952041883E-3</v>
      </c>
      <c r="I97" s="125">
        <v>4.6787104346477674E-3</v>
      </c>
      <c r="J97" s="125">
        <v>3.6802077637196461E-3</v>
      </c>
      <c r="K97" s="125">
        <v>5.8246377885015788E-3</v>
      </c>
      <c r="L97" s="126">
        <v>0</v>
      </c>
      <c r="M97" s="126">
        <v>0</v>
      </c>
      <c r="N97" s="126">
        <v>0</v>
      </c>
      <c r="O97" s="126">
        <v>0</v>
      </c>
      <c r="P97" s="127">
        <v>2.7867889054249946E-3</v>
      </c>
      <c r="Q97" s="118"/>
    </row>
    <row r="98" spans="1:17" s="119" customFormat="1" ht="48" x14ac:dyDescent="0.25">
      <c r="A98" s="116" t="s">
        <v>66</v>
      </c>
      <c r="B98" s="128">
        <v>0</v>
      </c>
      <c r="C98" s="126">
        <v>0</v>
      </c>
      <c r="D98" s="126">
        <v>0</v>
      </c>
      <c r="E98" s="125">
        <v>1.6830299747070956E-3</v>
      </c>
      <c r="F98" s="125">
        <v>9.7753392477661558E-4</v>
      </c>
      <c r="G98" s="126">
        <v>0</v>
      </c>
      <c r="H98" s="125">
        <v>1.1992508702017338E-3</v>
      </c>
      <c r="I98" s="125">
        <v>1.1887221138253729E-3</v>
      </c>
      <c r="J98" s="125">
        <v>8.2915726687336723E-4</v>
      </c>
      <c r="K98" s="125">
        <v>1.9632482255448947E-3</v>
      </c>
      <c r="L98" s="126">
        <v>0</v>
      </c>
      <c r="M98" s="126">
        <v>0</v>
      </c>
      <c r="N98" s="126">
        <v>0</v>
      </c>
      <c r="O98" s="126">
        <v>0</v>
      </c>
      <c r="P98" s="129">
        <v>0</v>
      </c>
      <c r="Q98" s="118"/>
    </row>
    <row r="99" spans="1:17" s="119" customFormat="1" ht="48" x14ac:dyDescent="0.25">
      <c r="A99" s="116" t="s">
        <v>67</v>
      </c>
      <c r="B99" s="128">
        <v>0</v>
      </c>
      <c r="C99" s="126">
        <v>0</v>
      </c>
      <c r="D99" s="125">
        <v>3.0560643117316671E-4</v>
      </c>
      <c r="E99" s="125">
        <v>7.7103379049852459E-3</v>
      </c>
      <c r="F99" s="125">
        <v>7.7545201578927456E-2</v>
      </c>
      <c r="G99" s="126">
        <v>0</v>
      </c>
      <c r="H99" s="125">
        <v>2.6273649597489805E-3</v>
      </c>
      <c r="I99" s="125">
        <v>9.0964537545620353E-3</v>
      </c>
      <c r="J99" s="125">
        <v>3.8748671142388079E-2</v>
      </c>
      <c r="K99" s="125">
        <v>0.11545561388065061</v>
      </c>
      <c r="L99" s="126">
        <v>0</v>
      </c>
      <c r="M99" s="126">
        <v>0</v>
      </c>
      <c r="N99" s="126">
        <v>0</v>
      </c>
      <c r="O99" s="125">
        <v>6.8984759814995681E-4</v>
      </c>
      <c r="P99" s="127">
        <v>3.4072803307194301E-3</v>
      </c>
      <c r="Q99" s="118"/>
    </row>
    <row r="100" spans="1:17" s="119" customFormat="1" ht="48" x14ac:dyDescent="0.25">
      <c r="A100" s="116" t="s">
        <v>68</v>
      </c>
      <c r="B100" s="128">
        <v>0</v>
      </c>
      <c r="C100" s="126">
        <v>0</v>
      </c>
      <c r="D100" s="125">
        <v>8.9066889282741202E-3</v>
      </c>
      <c r="E100" s="125">
        <v>4.6150691248491013E-2</v>
      </c>
      <c r="F100" s="125">
        <v>0.48173426738966402</v>
      </c>
      <c r="G100" s="125">
        <v>1.2470796157773797E-3</v>
      </c>
      <c r="H100" s="125">
        <v>7.7723825099823918E-3</v>
      </c>
      <c r="I100" s="125">
        <v>5.2719109846223251E-2</v>
      </c>
      <c r="J100" s="125">
        <v>0.26009737954412115</v>
      </c>
      <c r="K100" s="125">
        <v>0.67499570560105726</v>
      </c>
      <c r="L100" s="126">
        <v>0</v>
      </c>
      <c r="M100" s="126">
        <v>0</v>
      </c>
      <c r="N100" s="126">
        <v>0</v>
      </c>
      <c r="O100" s="126">
        <v>0</v>
      </c>
      <c r="P100" s="127">
        <v>7.7155823785751615E-2</v>
      </c>
      <c r="Q100" s="118"/>
    </row>
    <row r="101" spans="1:17" s="119" customFormat="1" ht="48" x14ac:dyDescent="0.25">
      <c r="A101" s="116" t="s">
        <v>69</v>
      </c>
      <c r="B101" s="128">
        <v>0</v>
      </c>
      <c r="C101" s="126">
        <v>0</v>
      </c>
      <c r="D101" s="125">
        <v>1.221156532835055E-4</v>
      </c>
      <c r="E101" s="125">
        <v>1.2296745724103268E-2</v>
      </c>
      <c r="F101" s="125">
        <v>4.0839763545977535E-2</v>
      </c>
      <c r="G101" s="126">
        <v>0</v>
      </c>
      <c r="H101" s="125">
        <v>4.7335826763617627E-3</v>
      </c>
      <c r="I101" s="125">
        <v>1.379031443154238E-2</v>
      </c>
      <c r="J101" s="125">
        <v>2.9920926411024718E-2</v>
      </c>
      <c r="K101" s="125">
        <v>5.0212711926573166E-2</v>
      </c>
      <c r="L101" s="126">
        <v>0</v>
      </c>
      <c r="M101" s="126">
        <v>0</v>
      </c>
      <c r="N101" s="126">
        <v>0</v>
      </c>
      <c r="O101" s="126">
        <v>0</v>
      </c>
      <c r="P101" s="127">
        <v>7.1942269127624444E-3</v>
      </c>
      <c r="Q101" s="118"/>
    </row>
    <row r="102" spans="1:17" s="119" customFormat="1" ht="60" x14ac:dyDescent="0.25">
      <c r="A102" s="116" t="s">
        <v>70</v>
      </c>
      <c r="B102" s="128">
        <v>0</v>
      </c>
      <c r="C102" s="126">
        <v>0</v>
      </c>
      <c r="D102" s="126">
        <v>0</v>
      </c>
      <c r="E102" s="125">
        <v>1.4008597815806986E-3</v>
      </c>
      <c r="F102" s="125">
        <v>3.1500869321629604E-3</v>
      </c>
      <c r="G102" s="126">
        <v>0</v>
      </c>
      <c r="H102" s="125">
        <v>1.4942358478233898E-3</v>
      </c>
      <c r="I102" s="125">
        <v>1.2437081081252527E-3</v>
      </c>
      <c r="J102" s="125">
        <v>3.7472091745098927E-3</v>
      </c>
      <c r="K102" s="125">
        <v>2.3977421804787925E-3</v>
      </c>
      <c r="L102" s="126">
        <v>0</v>
      </c>
      <c r="M102" s="126">
        <v>0</v>
      </c>
      <c r="N102" s="126">
        <v>0</v>
      </c>
      <c r="O102" s="126">
        <v>0</v>
      </c>
      <c r="P102" s="129">
        <v>0</v>
      </c>
      <c r="Q102" s="118"/>
    </row>
    <row r="103" spans="1:17" s="119" customFormat="1" ht="48" x14ac:dyDescent="0.25">
      <c r="A103" s="116" t="s">
        <v>71</v>
      </c>
      <c r="B103" s="128">
        <v>0</v>
      </c>
      <c r="C103" s="125">
        <v>1.3086200587680228E-4</v>
      </c>
      <c r="D103" s="126">
        <v>0</v>
      </c>
      <c r="E103" s="125">
        <v>9.449078248140178E-4</v>
      </c>
      <c r="F103" s="125">
        <v>2.9298717611772013E-3</v>
      </c>
      <c r="G103" s="126">
        <v>0</v>
      </c>
      <c r="H103" s="125">
        <v>5.0771050611312729E-4</v>
      </c>
      <c r="I103" s="125">
        <v>1.311228109022234E-3</v>
      </c>
      <c r="J103" s="125">
        <v>4.2068460733616182E-3</v>
      </c>
      <c r="K103" s="125">
        <v>1.4735588419304713E-3</v>
      </c>
      <c r="L103" s="126">
        <v>0</v>
      </c>
      <c r="M103" s="126">
        <v>0</v>
      </c>
      <c r="N103" s="126">
        <v>0</v>
      </c>
      <c r="O103" s="125">
        <v>2.7774078264883843E-4</v>
      </c>
      <c r="P103" s="129">
        <v>0</v>
      </c>
      <c r="Q103" s="118"/>
    </row>
    <row r="104" spans="1:17" s="119" customFormat="1" ht="60" x14ac:dyDescent="0.25">
      <c r="A104" s="116" t="s">
        <v>72</v>
      </c>
      <c r="B104" s="128">
        <v>0</v>
      </c>
      <c r="C104" s="125">
        <v>4.0033241423154892E-3</v>
      </c>
      <c r="D104" s="125">
        <v>6.4522512276181873E-3</v>
      </c>
      <c r="E104" s="125">
        <v>1.6263946005333079E-2</v>
      </c>
      <c r="F104" s="125">
        <v>1.9749474327887071E-2</v>
      </c>
      <c r="G104" s="125">
        <v>5.4005523847117463E-3</v>
      </c>
      <c r="H104" s="125">
        <v>9.7547184064281263E-3</v>
      </c>
      <c r="I104" s="125">
        <v>1.8675079090585921E-2</v>
      </c>
      <c r="J104" s="125">
        <v>3.1944830050004105E-2</v>
      </c>
      <c r="K104" s="125">
        <v>7.7456148150161419E-3</v>
      </c>
      <c r="L104" s="126">
        <v>0</v>
      </c>
      <c r="M104" s="126">
        <v>0</v>
      </c>
      <c r="N104" s="125">
        <v>4.2902884481714823E-3</v>
      </c>
      <c r="O104" s="125">
        <v>2.5075281789982001E-3</v>
      </c>
      <c r="P104" s="127">
        <v>1.0967909542947683E-2</v>
      </c>
      <c r="Q104" s="118"/>
    </row>
    <row r="105" spans="1:17" s="119" customFormat="1" ht="48" x14ac:dyDescent="0.25">
      <c r="A105" s="116" t="s">
        <v>73</v>
      </c>
      <c r="B105" s="124">
        <v>6.0695463175564623E-2</v>
      </c>
      <c r="C105" s="125">
        <v>0.22312431927955242</v>
      </c>
      <c r="D105" s="125">
        <v>0.40025763841873985</v>
      </c>
      <c r="E105" s="125">
        <v>0.35591930206561045</v>
      </c>
      <c r="F105" s="125">
        <v>0.14218888962549447</v>
      </c>
      <c r="G105" s="125">
        <v>0.32003397259418137</v>
      </c>
      <c r="H105" s="125">
        <v>0.38069151086785852</v>
      </c>
      <c r="I105" s="125">
        <v>0.31778231341998414</v>
      </c>
      <c r="J105" s="125">
        <v>0.2022435864114864</v>
      </c>
      <c r="K105" s="125">
        <v>7.2812129609477694E-2</v>
      </c>
      <c r="L105" s="125">
        <v>2.5383873750360383E-2</v>
      </c>
      <c r="M105" s="125">
        <v>9.6510446629251651E-2</v>
      </c>
      <c r="N105" s="125">
        <v>0.18167540896690509</v>
      </c>
      <c r="O105" s="125">
        <v>0.3351847552844473</v>
      </c>
      <c r="P105" s="127">
        <v>0.44518799851577184</v>
      </c>
      <c r="Q105" s="118"/>
    </row>
    <row r="106" spans="1:17" s="119" customFormat="1" ht="60" x14ac:dyDescent="0.25">
      <c r="A106" s="116" t="s">
        <v>74</v>
      </c>
      <c r="B106" s="124">
        <v>0.59753771872357442</v>
      </c>
      <c r="C106" s="125">
        <v>0.51112512810115429</v>
      </c>
      <c r="D106" s="125">
        <v>0.21811234915108466</v>
      </c>
      <c r="E106" s="125">
        <v>4.6370217524204733E-2</v>
      </c>
      <c r="F106" s="125">
        <v>6.4947263226770198E-3</v>
      </c>
      <c r="G106" s="125">
        <v>0.3420661999213262</v>
      </c>
      <c r="H106" s="125">
        <v>9.1832850957628234E-2</v>
      </c>
      <c r="I106" s="125">
        <v>3.0736272151796497E-2</v>
      </c>
      <c r="J106" s="125">
        <v>1.0262238195060072E-2</v>
      </c>
      <c r="K106" s="125">
        <v>3.0219415876277206E-3</v>
      </c>
      <c r="L106" s="125">
        <v>0.55021822500480089</v>
      </c>
      <c r="M106" s="125">
        <v>0.63136170154632909</v>
      </c>
      <c r="N106" s="125">
        <v>0.55840615205258493</v>
      </c>
      <c r="O106" s="125">
        <v>0.39995480806934064</v>
      </c>
      <c r="P106" s="127">
        <v>0.1637553149122899</v>
      </c>
      <c r="Q106" s="118"/>
    </row>
    <row r="107" spans="1:17" s="119" customFormat="1" ht="48" x14ac:dyDescent="0.25">
      <c r="A107" s="116" t="s">
        <v>75</v>
      </c>
      <c r="B107" s="128">
        <v>0</v>
      </c>
      <c r="C107" s="125">
        <v>4.9579552265840614E-3</v>
      </c>
      <c r="D107" s="125">
        <v>2.6844882460002545E-3</v>
      </c>
      <c r="E107" s="125">
        <v>8.4862290763249037E-4</v>
      </c>
      <c r="F107" s="125">
        <v>2.8559688768104736E-3</v>
      </c>
      <c r="G107" s="126">
        <v>0</v>
      </c>
      <c r="H107" s="125">
        <v>2.1701077081739306E-3</v>
      </c>
      <c r="I107" s="125">
        <v>4.0577941788871516E-4</v>
      </c>
      <c r="J107" s="125">
        <v>9.1698978690999246E-4</v>
      </c>
      <c r="K107" s="125">
        <v>4.0636858069423663E-3</v>
      </c>
      <c r="L107" s="126">
        <v>0</v>
      </c>
      <c r="M107" s="126">
        <v>0</v>
      </c>
      <c r="N107" s="125">
        <v>7.3388205882670178E-3</v>
      </c>
      <c r="O107" s="125">
        <v>4.9354073845514343E-3</v>
      </c>
      <c r="P107" s="127">
        <v>3.7275359293803697E-3</v>
      </c>
      <c r="Q107" s="118"/>
    </row>
    <row r="108" spans="1:17" s="119" customFormat="1" ht="60" x14ac:dyDescent="0.25">
      <c r="A108" s="116" t="s">
        <v>76</v>
      </c>
      <c r="B108" s="124">
        <v>4.7288417383927724E-3</v>
      </c>
      <c r="C108" s="125">
        <v>3.0444722894825419E-2</v>
      </c>
      <c r="D108" s="125">
        <v>1.1497937185706587E-2</v>
      </c>
      <c r="E108" s="125">
        <v>4.8481946875336464E-3</v>
      </c>
      <c r="F108" s="125">
        <v>6.7099165908130116E-4</v>
      </c>
      <c r="G108" s="125">
        <v>1.3453026707950212E-2</v>
      </c>
      <c r="H108" s="125">
        <v>4.9954297499604627E-3</v>
      </c>
      <c r="I108" s="125">
        <v>2.8156847584184744E-3</v>
      </c>
      <c r="J108" s="126">
        <v>0</v>
      </c>
      <c r="K108" s="125">
        <v>1.3475984317862025E-3</v>
      </c>
      <c r="L108" s="125">
        <v>1.7137832676962555E-3</v>
      </c>
      <c r="M108" s="125">
        <v>1.0065698671472195E-2</v>
      </c>
      <c r="N108" s="125">
        <v>2.9626229488529648E-2</v>
      </c>
      <c r="O108" s="125">
        <v>3.4398821003262997E-2</v>
      </c>
      <c r="P108" s="127">
        <v>9.0596913098831902E-3</v>
      </c>
      <c r="Q108" s="118"/>
    </row>
    <row r="109" spans="1:17" s="119" customFormat="1" ht="60" x14ac:dyDescent="0.25">
      <c r="A109" s="116" t="s">
        <v>77</v>
      </c>
      <c r="B109" s="124">
        <v>0.26626199568154146</v>
      </c>
      <c r="C109" s="125">
        <v>3.467386526734955E-2</v>
      </c>
      <c r="D109" s="125">
        <v>5.0420156642587309E-3</v>
      </c>
      <c r="E109" s="125">
        <v>2.0305159603306727E-3</v>
      </c>
      <c r="F109" s="125">
        <v>6.3362994186306305E-4</v>
      </c>
      <c r="G109" s="125">
        <v>2.7412738038977969E-2</v>
      </c>
      <c r="H109" s="125">
        <v>4.0923086739433788E-3</v>
      </c>
      <c r="I109" s="125">
        <v>9.2430139069935274E-4</v>
      </c>
      <c r="J109" s="126">
        <v>0</v>
      </c>
      <c r="K109" s="126">
        <v>0</v>
      </c>
      <c r="L109" s="125">
        <v>0.39781210972123415</v>
      </c>
      <c r="M109" s="125">
        <v>0.147056040709209</v>
      </c>
      <c r="N109" s="125">
        <v>3.3755303625592148E-2</v>
      </c>
      <c r="O109" s="125">
        <v>1.4980772542081734E-2</v>
      </c>
      <c r="P109" s="127">
        <v>3.6525713747470536E-3</v>
      </c>
      <c r="Q109" s="118"/>
    </row>
    <row r="110" spans="1:17" s="119" customFormat="1" ht="36" x14ac:dyDescent="0.25">
      <c r="A110" s="116" t="s">
        <v>78</v>
      </c>
      <c r="B110" s="128">
        <v>0</v>
      </c>
      <c r="C110" s="126">
        <v>0</v>
      </c>
      <c r="D110" s="125">
        <v>4.5134738676352388E-4</v>
      </c>
      <c r="E110" s="125">
        <v>2.582281349832031E-4</v>
      </c>
      <c r="F110" s="125">
        <v>4.9049125872151959E-4</v>
      </c>
      <c r="G110" s="125">
        <v>8.7363641589225847E-4</v>
      </c>
      <c r="H110" s="125">
        <v>5.1822264344659791E-4</v>
      </c>
      <c r="I110" s="126">
        <v>0</v>
      </c>
      <c r="J110" s="125">
        <v>9.3955770337596787E-4</v>
      </c>
      <c r="K110" s="126">
        <v>0</v>
      </c>
      <c r="L110" s="126">
        <v>0</v>
      </c>
      <c r="M110" s="126">
        <v>0</v>
      </c>
      <c r="N110" s="126">
        <v>0</v>
      </c>
      <c r="O110" s="126">
        <v>0</v>
      </c>
      <c r="P110" s="129">
        <v>0</v>
      </c>
      <c r="Q110" s="118"/>
    </row>
    <row r="111" spans="1:17" s="119" customFormat="1" ht="60" x14ac:dyDescent="0.25">
      <c r="A111" s="116" t="s">
        <v>79</v>
      </c>
      <c r="B111" s="128">
        <v>0</v>
      </c>
      <c r="C111" s="126">
        <v>0</v>
      </c>
      <c r="D111" s="126">
        <v>0</v>
      </c>
      <c r="E111" s="125">
        <v>2.1963498989604219E-4</v>
      </c>
      <c r="F111" s="125">
        <v>4.14996602931915E-4</v>
      </c>
      <c r="G111" s="126">
        <v>0</v>
      </c>
      <c r="H111" s="126">
        <v>0</v>
      </c>
      <c r="I111" s="125">
        <v>4.1622220811471719E-4</v>
      </c>
      <c r="J111" s="125">
        <v>7.949443506411458E-4</v>
      </c>
      <c r="K111" s="126">
        <v>0</v>
      </c>
      <c r="L111" s="126">
        <v>0</v>
      </c>
      <c r="M111" s="126">
        <v>0</v>
      </c>
      <c r="N111" s="126">
        <v>0</v>
      </c>
      <c r="O111" s="126">
        <v>0</v>
      </c>
      <c r="P111" s="129">
        <v>0</v>
      </c>
      <c r="Q111" s="118"/>
    </row>
    <row r="112" spans="1:17" s="119" customFormat="1" ht="60" x14ac:dyDescent="0.25">
      <c r="A112" s="116" t="s">
        <v>80</v>
      </c>
      <c r="B112" s="128">
        <v>0</v>
      </c>
      <c r="C112" s="126">
        <v>0</v>
      </c>
      <c r="D112" s="125">
        <v>5.2123530797776264E-4</v>
      </c>
      <c r="E112" s="125">
        <v>1.5161984373328354E-2</v>
      </c>
      <c r="F112" s="125">
        <v>1.565982664337701E-2</v>
      </c>
      <c r="G112" s="126">
        <v>0</v>
      </c>
      <c r="H112" s="125">
        <v>5.2067242577482058E-3</v>
      </c>
      <c r="I112" s="125">
        <v>1.8233844989490291E-2</v>
      </c>
      <c r="J112" s="125">
        <v>3.0896639039192628E-2</v>
      </c>
      <c r="K112" s="125">
        <v>4.6056243887495942E-3</v>
      </c>
      <c r="L112" s="126">
        <v>0</v>
      </c>
      <c r="M112" s="126">
        <v>0</v>
      </c>
      <c r="N112" s="126">
        <v>0</v>
      </c>
      <c r="O112" s="125">
        <v>5.2083019333181368E-4</v>
      </c>
      <c r="P112" s="127">
        <v>6.6427153275819208E-4</v>
      </c>
      <c r="Q112" s="118"/>
    </row>
    <row r="113" spans="1:17" s="119" customFormat="1" ht="60" x14ac:dyDescent="0.25">
      <c r="A113" s="116" t="s">
        <v>81</v>
      </c>
      <c r="B113" s="128">
        <v>0</v>
      </c>
      <c r="C113" s="126">
        <v>0</v>
      </c>
      <c r="D113" s="125">
        <v>1.012653464188431E-3</v>
      </c>
      <c r="E113" s="125">
        <v>7.9353213209289782E-3</v>
      </c>
      <c r="F113" s="125">
        <v>7.335080031530123E-3</v>
      </c>
      <c r="G113" s="125">
        <v>7.2837393199006643E-4</v>
      </c>
      <c r="H113" s="125">
        <v>3.1460888514311456E-3</v>
      </c>
      <c r="I113" s="125">
        <v>1.0417344139790412E-2</v>
      </c>
      <c r="J113" s="125">
        <v>7.4525417621166476E-3</v>
      </c>
      <c r="K113" s="125">
        <v>6.5689184527612989E-3</v>
      </c>
      <c r="L113" s="126">
        <v>0</v>
      </c>
      <c r="M113" s="126">
        <v>0</v>
      </c>
      <c r="N113" s="126">
        <v>0</v>
      </c>
      <c r="O113" s="126">
        <v>0</v>
      </c>
      <c r="P113" s="127">
        <v>3.8724187363370485E-3</v>
      </c>
      <c r="Q113" s="118"/>
    </row>
    <row r="114" spans="1:17" s="119" customFormat="1" ht="60" x14ac:dyDescent="0.25">
      <c r="A114" s="116" t="s">
        <v>82</v>
      </c>
      <c r="B114" s="128">
        <v>0</v>
      </c>
      <c r="C114" s="126">
        <v>0</v>
      </c>
      <c r="D114" s="125">
        <v>7.8925798347640136E-4</v>
      </c>
      <c r="E114" s="125">
        <v>1.1868716946631559E-3</v>
      </c>
      <c r="F114" s="125">
        <v>7.5116886170234064E-4</v>
      </c>
      <c r="G114" s="126">
        <v>0</v>
      </c>
      <c r="H114" s="125">
        <v>9.7839432899038186E-4</v>
      </c>
      <c r="I114" s="125">
        <v>1.7015486234049854E-3</v>
      </c>
      <c r="J114" s="125">
        <v>1.9618750111825064E-3</v>
      </c>
      <c r="K114" s="126">
        <v>0</v>
      </c>
      <c r="L114" s="126">
        <v>0</v>
      </c>
      <c r="M114" s="126">
        <v>0</v>
      </c>
      <c r="N114" s="126">
        <v>0</v>
      </c>
      <c r="O114" s="125">
        <v>5.3087553249881814E-4</v>
      </c>
      <c r="P114" s="129">
        <v>0</v>
      </c>
      <c r="Q114" s="118"/>
    </row>
    <row r="115" spans="1:17" s="119" customFormat="1" ht="72" x14ac:dyDescent="0.25">
      <c r="A115" s="116" t="s">
        <v>83</v>
      </c>
      <c r="B115" s="128">
        <v>0</v>
      </c>
      <c r="C115" s="125">
        <v>9.9812364243715194E-4</v>
      </c>
      <c r="D115" s="125">
        <v>4.5215951898532033E-3</v>
      </c>
      <c r="E115" s="125">
        <v>2.2423737947928204E-2</v>
      </c>
      <c r="F115" s="125">
        <v>1.7192328140745602E-2</v>
      </c>
      <c r="G115" s="125">
        <v>6.9777268645817355E-4</v>
      </c>
      <c r="H115" s="125">
        <v>1.8705577745073799E-2</v>
      </c>
      <c r="I115" s="125">
        <v>2.3486792954022132E-2</v>
      </c>
      <c r="J115" s="125">
        <v>3.5278635386378918E-2</v>
      </c>
      <c r="K115" s="125">
        <v>2.9707843800071566E-3</v>
      </c>
      <c r="L115" s="126">
        <v>0</v>
      </c>
      <c r="M115" s="126">
        <v>0</v>
      </c>
      <c r="N115" s="126">
        <v>0</v>
      </c>
      <c r="O115" s="125">
        <v>1.6546100088198749E-3</v>
      </c>
      <c r="P115" s="127">
        <v>4.0519592372467014E-3</v>
      </c>
      <c r="Q115" s="118"/>
    </row>
    <row r="116" spans="1:17" s="119" customFormat="1" ht="60" x14ac:dyDescent="0.25">
      <c r="A116" s="116" t="s">
        <v>84</v>
      </c>
      <c r="B116" s="124">
        <v>4.2081589092893747E-3</v>
      </c>
      <c r="C116" s="125">
        <v>5.9970651721755426E-2</v>
      </c>
      <c r="D116" s="125">
        <v>0.24131156701182307</v>
      </c>
      <c r="E116" s="125">
        <v>0.39582488216945211</v>
      </c>
      <c r="F116" s="125">
        <v>0.16363934289674525</v>
      </c>
      <c r="G116" s="125">
        <v>0.18889831968226478</v>
      </c>
      <c r="H116" s="125">
        <v>0.37658426640405673</v>
      </c>
      <c r="I116" s="125">
        <v>0.4448795483147498</v>
      </c>
      <c r="J116" s="125">
        <v>0.30104186932869909</v>
      </c>
      <c r="K116" s="125">
        <v>5.1194525307853685E-2</v>
      </c>
      <c r="L116" s="126">
        <v>0</v>
      </c>
      <c r="M116" s="125">
        <v>5.7527357511836024E-3</v>
      </c>
      <c r="N116" s="125">
        <v>3.2885198192418037E-2</v>
      </c>
      <c r="O116" s="125">
        <v>0.10010507660682706</v>
      </c>
      <c r="P116" s="127">
        <v>0.18764455304245697</v>
      </c>
      <c r="Q116" s="118"/>
    </row>
    <row r="117" spans="1:17" s="119" customFormat="1" ht="72" x14ac:dyDescent="0.25">
      <c r="A117" s="116" t="s">
        <v>85</v>
      </c>
      <c r="B117" s="124">
        <v>6.6131733301741533E-2</v>
      </c>
      <c r="C117" s="125">
        <v>0.12318337075852694</v>
      </c>
      <c r="D117" s="125">
        <v>9.0735076798628647E-2</v>
      </c>
      <c r="E117" s="125">
        <v>5.5528000991373561E-2</v>
      </c>
      <c r="F117" s="125">
        <v>1.3513940592945816E-2</v>
      </c>
      <c r="G117" s="125">
        <v>9.4222537902880793E-2</v>
      </c>
      <c r="H117" s="125">
        <v>7.2386379055736139E-2</v>
      </c>
      <c r="I117" s="125">
        <v>4.5994528172865479E-2</v>
      </c>
      <c r="J117" s="125">
        <v>3.3915174728874231E-2</v>
      </c>
      <c r="K117" s="125">
        <v>1.1338447890882689E-3</v>
      </c>
      <c r="L117" s="125">
        <v>2.39528190910329E-2</v>
      </c>
      <c r="M117" s="125">
        <v>0.10925337669255519</v>
      </c>
      <c r="N117" s="125">
        <v>0.14111961155400662</v>
      </c>
      <c r="O117" s="125">
        <v>9.9465508685204443E-2</v>
      </c>
      <c r="P117" s="127">
        <v>7.6659994440580637E-2</v>
      </c>
      <c r="Q117" s="118"/>
    </row>
    <row r="118" spans="1:17" s="119" customFormat="1" ht="60" x14ac:dyDescent="0.25">
      <c r="A118" s="116" t="s">
        <v>86</v>
      </c>
      <c r="B118" s="128">
        <v>0</v>
      </c>
      <c r="C118" s="126">
        <v>0</v>
      </c>
      <c r="D118" s="125">
        <v>6.0258891181073362E-4</v>
      </c>
      <c r="E118" s="125">
        <v>1.9024931260568029E-3</v>
      </c>
      <c r="F118" s="125">
        <v>1.6441548386904984E-3</v>
      </c>
      <c r="G118" s="126">
        <v>0</v>
      </c>
      <c r="H118" s="125">
        <v>1.7474264191323218E-3</v>
      </c>
      <c r="I118" s="125">
        <v>8.5412601760235282E-4</v>
      </c>
      <c r="J118" s="125">
        <v>4.5462744757768054E-3</v>
      </c>
      <c r="K118" s="126">
        <v>0</v>
      </c>
      <c r="L118" s="126">
        <v>0</v>
      </c>
      <c r="M118" s="126">
        <v>0</v>
      </c>
      <c r="N118" s="126">
        <v>0</v>
      </c>
      <c r="O118" s="126">
        <v>0</v>
      </c>
      <c r="P118" s="127">
        <v>8.14137084225759E-4</v>
      </c>
      <c r="Q118" s="118"/>
    </row>
    <row r="119" spans="1:17" s="119" customFormat="1" ht="60" x14ac:dyDescent="0.25">
      <c r="A119" s="116" t="s">
        <v>87</v>
      </c>
      <c r="B119" s="124">
        <v>4.3608846989715461E-4</v>
      </c>
      <c r="C119" s="125">
        <v>7.3876769596218977E-3</v>
      </c>
      <c r="D119" s="125">
        <v>6.6735870393386729E-3</v>
      </c>
      <c r="E119" s="125">
        <v>4.7745036167712212E-3</v>
      </c>
      <c r="F119" s="125">
        <v>5.6579817088816674E-4</v>
      </c>
      <c r="G119" s="125">
        <v>4.9657901175893691E-3</v>
      </c>
      <c r="H119" s="125">
        <v>1.0054717430362492E-2</v>
      </c>
      <c r="I119" s="125">
        <v>4.5158001011114998E-3</v>
      </c>
      <c r="J119" s="125">
        <v>1.083811424896013E-3</v>
      </c>
      <c r="K119" s="126">
        <v>0</v>
      </c>
      <c r="L119" s="125">
        <v>9.1918916487613678E-4</v>
      </c>
      <c r="M119" s="126">
        <v>0</v>
      </c>
      <c r="N119" s="125">
        <v>1.0902987083525025E-2</v>
      </c>
      <c r="O119" s="125">
        <v>4.7934181298375251E-3</v>
      </c>
      <c r="P119" s="127">
        <v>2.1843133121409132E-3</v>
      </c>
      <c r="Q119" s="118"/>
    </row>
    <row r="120" spans="1:17" s="119" customFormat="1" ht="36" x14ac:dyDescent="0.25">
      <c r="A120" s="116" t="s">
        <v>88</v>
      </c>
      <c r="B120" s="128">
        <v>0</v>
      </c>
      <c r="C120" s="125">
        <v>2.9305408340914635E-4</v>
      </c>
      <c r="D120" s="125">
        <v>6.0105582901525244E-3</v>
      </c>
      <c r="E120" s="125">
        <v>1.1847916299736819E-2</v>
      </c>
      <c r="F120" s="125">
        <v>1.6485929138748606E-2</v>
      </c>
      <c r="G120" s="125">
        <v>2.2010893030225218E-3</v>
      </c>
      <c r="H120" s="125">
        <v>6.6933147015167541E-3</v>
      </c>
      <c r="I120" s="125">
        <v>1.6402754668351796E-2</v>
      </c>
      <c r="J120" s="125">
        <v>1.2500444664605209E-2</v>
      </c>
      <c r="K120" s="125">
        <v>2.0874405277314653E-2</v>
      </c>
      <c r="L120" s="126">
        <v>0</v>
      </c>
      <c r="M120" s="126">
        <v>0</v>
      </c>
      <c r="N120" s="126">
        <v>0</v>
      </c>
      <c r="O120" s="125">
        <v>3.9500624747822542E-3</v>
      </c>
      <c r="P120" s="127">
        <v>5.7305580971171626E-3</v>
      </c>
      <c r="Q120" s="118"/>
    </row>
    <row r="121" spans="1:17" s="119" customFormat="1" ht="36" x14ac:dyDescent="0.25">
      <c r="A121" s="116" t="s">
        <v>89</v>
      </c>
      <c r="B121" s="128">
        <v>0</v>
      </c>
      <c r="C121" s="125">
        <v>6.6904791287855138E-4</v>
      </c>
      <c r="D121" s="125">
        <v>1.9008290991381353E-2</v>
      </c>
      <c r="E121" s="125">
        <v>0.30183115300923025</v>
      </c>
      <c r="F121" s="125">
        <v>0.78510964088981916</v>
      </c>
      <c r="G121" s="125">
        <v>2.4331204614404613E-3</v>
      </c>
      <c r="H121" s="125">
        <v>7.104437800549819E-2</v>
      </c>
      <c r="I121" s="125">
        <v>0.38876088417939569</v>
      </c>
      <c r="J121" s="125">
        <v>0.67811074493923107</v>
      </c>
      <c r="K121" s="125">
        <v>0.88894783255693077</v>
      </c>
      <c r="L121" s="126">
        <v>0</v>
      </c>
      <c r="M121" s="126">
        <v>0</v>
      </c>
      <c r="N121" s="125">
        <v>1.3941113203259107E-3</v>
      </c>
      <c r="O121" s="125">
        <v>3.3852962930866145E-4</v>
      </c>
      <c r="P121" s="127">
        <v>0.15491652901441613</v>
      </c>
      <c r="Q121" s="118"/>
    </row>
    <row r="122" spans="1:17" s="119" customFormat="1" ht="36" x14ac:dyDescent="0.25">
      <c r="A122" s="116" t="s">
        <v>90</v>
      </c>
      <c r="B122" s="128">
        <v>0</v>
      </c>
      <c r="C122" s="126">
        <v>0</v>
      </c>
      <c r="D122" s="125">
        <v>7.8325567139057211E-4</v>
      </c>
      <c r="E122" s="125">
        <v>6.250560102091767E-3</v>
      </c>
      <c r="F122" s="125">
        <v>1.3870722315895345E-2</v>
      </c>
      <c r="G122" s="126">
        <v>0</v>
      </c>
      <c r="H122" s="125">
        <v>1.3830799461986838E-3</v>
      </c>
      <c r="I122" s="125">
        <v>9.115242211252074E-3</v>
      </c>
      <c r="J122" s="125">
        <v>1.3552191793487474E-2</v>
      </c>
      <c r="K122" s="125">
        <v>1.5538733807580045E-2</v>
      </c>
      <c r="L122" s="126">
        <v>0</v>
      </c>
      <c r="M122" s="126">
        <v>0</v>
      </c>
      <c r="N122" s="126">
        <v>0</v>
      </c>
      <c r="O122" s="126">
        <v>0</v>
      </c>
      <c r="P122" s="127">
        <v>1.0659783202496796E-3</v>
      </c>
      <c r="Q122" s="118"/>
    </row>
    <row r="123" spans="1:17" s="119" customFormat="1" ht="36" x14ac:dyDescent="0.25">
      <c r="A123" s="116" t="s">
        <v>91</v>
      </c>
      <c r="B123" s="128">
        <v>0</v>
      </c>
      <c r="C123" s="125">
        <v>1.0283299216278343E-3</v>
      </c>
      <c r="D123" s="125">
        <v>8.361804404395537E-4</v>
      </c>
      <c r="E123" s="125">
        <v>1.3708285602546874E-3</v>
      </c>
      <c r="F123" s="125">
        <v>1.4536292969894928E-3</v>
      </c>
      <c r="G123" s="125">
        <v>1.6185264486920905E-3</v>
      </c>
      <c r="H123" s="126">
        <v>0</v>
      </c>
      <c r="I123" s="125">
        <v>1.4773786464555366E-3</v>
      </c>
      <c r="J123" s="125">
        <v>1.993410437762765E-3</v>
      </c>
      <c r="K123" s="126">
        <v>0</v>
      </c>
      <c r="L123" s="126">
        <v>0</v>
      </c>
      <c r="M123" s="126">
        <v>0</v>
      </c>
      <c r="N123" s="126">
        <v>0</v>
      </c>
      <c r="O123" s="125">
        <v>2.1825216214629594E-3</v>
      </c>
      <c r="P123" s="127">
        <v>2.4667632364488534E-3</v>
      </c>
      <c r="Q123" s="118"/>
    </row>
    <row r="124" spans="1:17" s="119" customFormat="1" ht="36" x14ac:dyDescent="0.25">
      <c r="A124" s="116" t="s">
        <v>92</v>
      </c>
      <c r="B124" s="128">
        <v>0</v>
      </c>
      <c r="C124" s="125">
        <v>1.0263432675554187E-3</v>
      </c>
      <c r="D124" s="125">
        <v>6.0196930173414952E-2</v>
      </c>
      <c r="E124" s="125">
        <v>7.7878485842521453E-2</v>
      </c>
      <c r="F124" s="125">
        <v>8.5174024914813386E-3</v>
      </c>
      <c r="G124" s="125">
        <v>3.2724316230833529E-2</v>
      </c>
      <c r="H124" s="125">
        <v>0.13225327408035983</v>
      </c>
      <c r="I124" s="125">
        <v>6.5902456848717456E-2</v>
      </c>
      <c r="J124" s="125">
        <v>2.0391610285242036E-2</v>
      </c>
      <c r="K124" s="125">
        <v>3.6788770533803354E-4</v>
      </c>
      <c r="L124" s="126">
        <v>0</v>
      </c>
      <c r="M124" s="126">
        <v>0</v>
      </c>
      <c r="N124" s="126">
        <v>0</v>
      </c>
      <c r="O124" s="125">
        <v>3.3583501131099315E-3</v>
      </c>
      <c r="P124" s="127">
        <v>2.9711041859883325E-2</v>
      </c>
      <c r="Q124" s="118"/>
    </row>
    <row r="125" spans="1:17" s="119" customFormat="1" ht="36" x14ac:dyDescent="0.25">
      <c r="A125" s="116" t="s">
        <v>93</v>
      </c>
      <c r="B125" s="128">
        <v>0</v>
      </c>
      <c r="C125" s="126">
        <v>0</v>
      </c>
      <c r="D125" s="125">
        <v>1.3267895200543207E-3</v>
      </c>
      <c r="E125" s="125">
        <v>9.1115495464465616E-3</v>
      </c>
      <c r="F125" s="125">
        <v>4.6632593032360902E-3</v>
      </c>
      <c r="G125" s="125">
        <v>4.2094884774571215E-4</v>
      </c>
      <c r="H125" s="125">
        <v>5.0997730546611941E-3</v>
      </c>
      <c r="I125" s="125">
        <v>1.328036039077758E-2</v>
      </c>
      <c r="J125" s="125">
        <v>7.2375260155545899E-3</v>
      </c>
      <c r="K125" s="125">
        <v>9.6400070094409282E-4</v>
      </c>
      <c r="L125" s="126">
        <v>0</v>
      </c>
      <c r="M125" s="126">
        <v>0</v>
      </c>
      <c r="N125" s="126">
        <v>0</v>
      </c>
      <c r="O125" s="126">
        <v>0</v>
      </c>
      <c r="P125" s="127">
        <v>2.3200409920137526E-3</v>
      </c>
      <c r="Q125" s="118"/>
    </row>
    <row r="126" spans="1:17" s="119" customFormat="1" ht="36" x14ac:dyDescent="0.25">
      <c r="A126" s="116" t="s">
        <v>94</v>
      </c>
      <c r="B126" s="124">
        <v>1.5414279126733037E-4</v>
      </c>
      <c r="C126" s="125">
        <v>4.3443607728150709E-3</v>
      </c>
      <c r="D126" s="125">
        <v>4.0305047827331852E-2</v>
      </c>
      <c r="E126" s="125">
        <v>8.9058600144160727E-2</v>
      </c>
      <c r="F126" s="125">
        <v>4.4173373918954727E-2</v>
      </c>
      <c r="G126" s="125">
        <v>2.987496225642805E-2</v>
      </c>
      <c r="H126" s="125">
        <v>9.234663430897895E-2</v>
      </c>
      <c r="I126" s="125">
        <v>9.6932531609023556E-2</v>
      </c>
      <c r="J126" s="125">
        <v>7.541750752998834E-2</v>
      </c>
      <c r="K126" s="125">
        <v>1.8765703463949356E-2</v>
      </c>
      <c r="L126" s="126">
        <v>0</v>
      </c>
      <c r="M126" s="125">
        <v>2.9203961658771888E-4</v>
      </c>
      <c r="N126" s="125">
        <v>2.3690287265753949E-3</v>
      </c>
      <c r="O126" s="125">
        <v>6.4163556810827756E-3</v>
      </c>
      <c r="P126" s="127">
        <v>2.1879535850815427E-2</v>
      </c>
      <c r="Q126" s="118"/>
    </row>
    <row r="127" spans="1:17" s="119" customFormat="1" ht="36" x14ac:dyDescent="0.25">
      <c r="A127" s="116" t="s">
        <v>95</v>
      </c>
      <c r="B127" s="124">
        <v>0.97625993816493484</v>
      </c>
      <c r="C127" s="125">
        <v>0.96244682913247326</v>
      </c>
      <c r="D127" s="125">
        <v>0.81260331915325801</v>
      </c>
      <c r="E127" s="125">
        <v>0.42318434102176644</v>
      </c>
      <c r="F127" s="125">
        <v>0.10669973429701561</v>
      </c>
      <c r="G127" s="125">
        <v>0.88372590798333561</v>
      </c>
      <c r="H127" s="125">
        <v>0.5880393605200438</v>
      </c>
      <c r="I127" s="125">
        <v>0.3204467992472837</v>
      </c>
      <c r="J127" s="125">
        <v>0.15601777684736856</v>
      </c>
      <c r="K127" s="125">
        <v>4.4984615945141367E-2</v>
      </c>
      <c r="L127" s="126">
        <v>1</v>
      </c>
      <c r="M127" s="125">
        <v>0.94842511249696482</v>
      </c>
      <c r="N127" s="125">
        <v>0.96596985004825497</v>
      </c>
      <c r="O127" s="125">
        <v>0.95921574404718069</v>
      </c>
      <c r="P127" s="127">
        <v>0.76081411906372054</v>
      </c>
      <c r="Q127" s="118"/>
    </row>
    <row r="128" spans="1:17" s="119" customFormat="1" ht="48" x14ac:dyDescent="0.25">
      <c r="A128" s="116" t="s">
        <v>96</v>
      </c>
      <c r="B128" s="124">
        <v>6.5816717572664556E-4</v>
      </c>
      <c r="C128" s="125">
        <v>2.9798562951280512E-3</v>
      </c>
      <c r="D128" s="125">
        <v>3.0973285466555134E-4</v>
      </c>
      <c r="E128" s="125">
        <v>1.4970885882164785E-3</v>
      </c>
      <c r="F128" s="126">
        <v>0</v>
      </c>
      <c r="G128" s="125">
        <v>2.2314453957190707E-3</v>
      </c>
      <c r="H128" s="125">
        <v>6.4355894367319115E-4</v>
      </c>
      <c r="I128" s="125">
        <v>3.3768418480491366E-4</v>
      </c>
      <c r="J128" s="126">
        <v>0</v>
      </c>
      <c r="K128" s="126">
        <v>0</v>
      </c>
      <c r="L128" s="126">
        <v>0</v>
      </c>
      <c r="M128" s="125">
        <v>2.4939329055807462E-3</v>
      </c>
      <c r="N128" s="125">
        <v>1.879650361484518E-3</v>
      </c>
      <c r="O128" s="125">
        <v>1.1607269951004501E-3</v>
      </c>
      <c r="P128" s="127">
        <v>2.3944279184145083E-3</v>
      </c>
      <c r="Q128" s="118"/>
    </row>
    <row r="129" spans="1:17" s="119" customFormat="1" ht="48" x14ac:dyDescent="0.25">
      <c r="A129" s="116" t="s">
        <v>97</v>
      </c>
      <c r="B129" s="124">
        <v>3.1040942302710778E-3</v>
      </c>
      <c r="C129" s="125">
        <v>1.2740528431011593E-3</v>
      </c>
      <c r="D129" s="126">
        <v>0</v>
      </c>
      <c r="E129" s="126">
        <v>0</v>
      </c>
      <c r="F129" s="125">
        <v>1.6616842030787952E-3</v>
      </c>
      <c r="G129" s="126">
        <v>0</v>
      </c>
      <c r="H129" s="126">
        <v>0</v>
      </c>
      <c r="I129" s="126">
        <v>0</v>
      </c>
      <c r="J129" s="125">
        <v>1.3105201220529373E-3</v>
      </c>
      <c r="K129" s="125">
        <v>1.9632482255448947E-3</v>
      </c>
      <c r="L129" s="126">
        <v>0</v>
      </c>
      <c r="M129" s="125">
        <v>5.881030708003286E-3</v>
      </c>
      <c r="N129" s="126">
        <v>0</v>
      </c>
      <c r="O129" s="125">
        <v>2.7040425630647006E-3</v>
      </c>
      <c r="P129" s="129">
        <v>0</v>
      </c>
      <c r="Q129" s="118"/>
    </row>
    <row r="130" spans="1:17" s="119" customFormat="1" ht="48" x14ac:dyDescent="0.25">
      <c r="A130" s="116" t="s">
        <v>98</v>
      </c>
      <c r="B130" s="128">
        <v>0</v>
      </c>
      <c r="C130" s="125">
        <v>1.0855863470221752E-3</v>
      </c>
      <c r="D130" s="125">
        <v>1.0369064983369317E-2</v>
      </c>
      <c r="E130" s="125">
        <v>3.3823970413607497E-2</v>
      </c>
      <c r="F130" s="125">
        <v>6.2016986528366886E-3</v>
      </c>
      <c r="G130" s="125">
        <v>5.706236540953989E-3</v>
      </c>
      <c r="H130" s="125">
        <v>3.5892337365361106E-2</v>
      </c>
      <c r="I130" s="125">
        <v>3.9653055566475193E-2</v>
      </c>
      <c r="J130" s="125">
        <v>1.1228790804639968E-2</v>
      </c>
      <c r="K130" s="125">
        <v>2.317282363284664E-3</v>
      </c>
      <c r="L130" s="126">
        <v>0</v>
      </c>
      <c r="M130" s="126">
        <v>0</v>
      </c>
      <c r="N130" s="126">
        <v>0</v>
      </c>
      <c r="O130" s="126">
        <v>0</v>
      </c>
      <c r="P130" s="127">
        <v>3.7918115576909598E-3</v>
      </c>
      <c r="Q130" s="118"/>
    </row>
    <row r="131" spans="1:17" s="119" customFormat="1" ht="48" x14ac:dyDescent="0.25">
      <c r="A131" s="116" t="s">
        <v>99</v>
      </c>
      <c r="B131" s="124">
        <v>1.9823657637800265E-2</v>
      </c>
      <c r="C131" s="125">
        <v>2.4852539423989066E-2</v>
      </c>
      <c r="D131" s="125">
        <v>4.8250830094541571E-2</v>
      </c>
      <c r="E131" s="125">
        <v>4.4145506471967258E-2</v>
      </c>
      <c r="F131" s="125">
        <v>1.1162925491945417E-2</v>
      </c>
      <c r="G131" s="125">
        <v>3.9063446531829242E-2</v>
      </c>
      <c r="H131" s="125">
        <v>6.6604289073707926E-2</v>
      </c>
      <c r="I131" s="125">
        <v>4.7690852447462004E-2</v>
      </c>
      <c r="J131" s="125">
        <v>2.2239476560067032E-2</v>
      </c>
      <c r="K131" s="125">
        <v>5.2762899539721235E-3</v>
      </c>
      <c r="L131" s="126">
        <v>0</v>
      </c>
      <c r="M131" s="125">
        <v>4.2907884272863017E-2</v>
      </c>
      <c r="N131" s="125">
        <v>2.8387359543358828E-2</v>
      </c>
      <c r="O131" s="125">
        <v>2.0673666874907109E-2</v>
      </c>
      <c r="P131" s="127">
        <v>1.4909194089229768E-2</v>
      </c>
      <c r="Q131" s="118"/>
    </row>
    <row r="132" spans="1:17" s="119" customFormat="1" ht="24" x14ac:dyDescent="0.25">
      <c r="A132" s="116" t="s">
        <v>100</v>
      </c>
      <c r="B132" s="124">
        <v>1.1344001461371971E-2</v>
      </c>
      <c r="C132" s="125">
        <v>0.19441580440455594</v>
      </c>
      <c r="D132" s="125">
        <v>0.73657412794424215</v>
      </c>
      <c r="E132" s="125">
        <v>0.97354292029607903</v>
      </c>
      <c r="F132" s="125">
        <v>0.99072827418582532</v>
      </c>
      <c r="G132" s="125">
        <v>0.5060862144353856</v>
      </c>
      <c r="H132" s="125">
        <v>0.96462434947225961</v>
      </c>
      <c r="I132" s="125">
        <v>0.98771032678176951</v>
      </c>
      <c r="J132" s="125">
        <v>0.99249280839642218</v>
      </c>
      <c r="K132" s="125">
        <v>0.99593944673473367</v>
      </c>
      <c r="L132" s="125">
        <v>3.5481692887060138E-3</v>
      </c>
      <c r="M132" s="125">
        <v>1.5595914377654578E-2</v>
      </c>
      <c r="N132" s="125">
        <v>9.4869878873805352E-2</v>
      </c>
      <c r="O132" s="125">
        <v>0.38292912375650018</v>
      </c>
      <c r="P132" s="127">
        <v>0.81584491593449626</v>
      </c>
      <c r="Q132" s="118"/>
    </row>
    <row r="133" spans="1:17" s="119" customFormat="1" x14ac:dyDescent="0.25">
      <c r="A133" s="116" t="s">
        <v>101</v>
      </c>
      <c r="B133" s="124">
        <v>9.4306869326842735E-2</v>
      </c>
      <c r="C133" s="125">
        <v>0.25868379094151545</v>
      </c>
      <c r="D133" s="125">
        <v>0.41889205453945882</v>
      </c>
      <c r="E133" s="125">
        <v>0.4676597693199141</v>
      </c>
      <c r="F133" s="125">
        <v>0.61099895448190022</v>
      </c>
      <c r="G133" s="125">
        <v>0.2493307874045658</v>
      </c>
      <c r="H133" s="125">
        <v>0.42152153825273131</v>
      </c>
      <c r="I133" s="125">
        <v>0.43926524081961815</v>
      </c>
      <c r="J133" s="125">
        <v>0.54404193526179379</v>
      </c>
      <c r="K133" s="125">
        <v>0.66160154220712075</v>
      </c>
      <c r="L133" s="125">
        <v>6.0252696246920159E-2</v>
      </c>
      <c r="M133" s="125">
        <v>0.13030180728771731</v>
      </c>
      <c r="N133" s="125">
        <v>0.21602109206797704</v>
      </c>
      <c r="O133" s="125">
        <v>0.420782905664906</v>
      </c>
      <c r="P133" s="127">
        <v>0.5763404543344961</v>
      </c>
      <c r="Q133" s="118"/>
    </row>
    <row r="134" spans="1:17" s="119" customFormat="1" ht="24" x14ac:dyDescent="0.25">
      <c r="A134" s="116" t="s">
        <v>102</v>
      </c>
      <c r="B134" s="124">
        <v>1.144883513918323E-3</v>
      </c>
      <c r="C134" s="125">
        <v>3.8375479392509362E-2</v>
      </c>
      <c r="D134" s="125">
        <v>0.45606364037965069</v>
      </c>
      <c r="E134" s="125">
        <v>0.86974839756970745</v>
      </c>
      <c r="F134" s="125">
        <v>0.97625862652083295</v>
      </c>
      <c r="G134" s="125">
        <v>0.18473076434014155</v>
      </c>
      <c r="H134" s="125">
        <v>0.72142077625328782</v>
      </c>
      <c r="I134" s="125">
        <v>0.88775596241010257</v>
      </c>
      <c r="J134" s="125">
        <v>0.96077387328980768</v>
      </c>
      <c r="K134" s="125">
        <v>0.9904344893710878</v>
      </c>
      <c r="L134" s="125">
        <v>1.6114184109917837E-3</v>
      </c>
      <c r="M134" s="125">
        <v>7.2067449531189461E-4</v>
      </c>
      <c r="N134" s="125">
        <v>1.0603433451647848E-2</v>
      </c>
      <c r="O134" s="125">
        <v>0.16975494403598987</v>
      </c>
      <c r="P134" s="127">
        <v>0.72189089017121366</v>
      </c>
      <c r="Q134" s="118"/>
    </row>
    <row r="135" spans="1:17" s="119" customFormat="1" ht="36" x14ac:dyDescent="0.25">
      <c r="A135" s="116" t="s">
        <v>103</v>
      </c>
      <c r="B135" s="124">
        <v>1.4282110012688084E-3</v>
      </c>
      <c r="C135" s="125">
        <v>9.5269341360618978E-4</v>
      </c>
      <c r="D135" s="125">
        <v>3.9359898010470273E-3</v>
      </c>
      <c r="E135" s="125">
        <v>1.0814992459763554E-2</v>
      </c>
      <c r="F135" s="125">
        <v>6.1380911133783418E-2</v>
      </c>
      <c r="G135" s="125">
        <v>5.0180042428086885E-4</v>
      </c>
      <c r="H135" s="125">
        <v>9.4490445643259698E-3</v>
      </c>
      <c r="I135" s="125">
        <v>7.8584972298811669E-3</v>
      </c>
      <c r="J135" s="125">
        <v>1.5548251514532386E-2</v>
      </c>
      <c r="K135" s="125">
        <v>9.9857881530305059E-2</v>
      </c>
      <c r="L135" s="126">
        <v>0</v>
      </c>
      <c r="M135" s="125">
        <v>2.7058949029509596E-3</v>
      </c>
      <c r="N135" s="125">
        <v>8.2731247780121295E-4</v>
      </c>
      <c r="O135" s="125">
        <v>4.460160579219964E-3</v>
      </c>
      <c r="P135" s="127">
        <v>1.8389477094873506E-2</v>
      </c>
      <c r="Q135" s="118"/>
    </row>
    <row r="136" spans="1:17" s="119" customFormat="1" ht="24" x14ac:dyDescent="0.25">
      <c r="A136" s="116" t="s">
        <v>104</v>
      </c>
      <c r="B136" s="128">
        <v>0</v>
      </c>
      <c r="C136" s="125">
        <v>1.2170959700989652E-3</v>
      </c>
      <c r="D136" s="125">
        <v>8.4809742571777483E-3</v>
      </c>
      <c r="E136" s="125">
        <v>5.0419979018303009E-2</v>
      </c>
      <c r="F136" s="125">
        <v>0.26117904815962956</v>
      </c>
      <c r="G136" s="125">
        <v>3.6080857134475727E-3</v>
      </c>
      <c r="H136" s="125">
        <v>1.1986890186303549E-2</v>
      </c>
      <c r="I136" s="125">
        <v>6.2041141013611585E-2</v>
      </c>
      <c r="J136" s="125">
        <v>0.12884940570021497</v>
      </c>
      <c r="K136" s="125">
        <v>0.36764985840571573</v>
      </c>
      <c r="L136" s="126">
        <v>0</v>
      </c>
      <c r="M136" s="126">
        <v>0</v>
      </c>
      <c r="N136" s="126">
        <v>0</v>
      </c>
      <c r="O136" s="125">
        <v>5.2294852134741748E-3</v>
      </c>
      <c r="P136" s="127">
        <v>6.7137878082295169E-2</v>
      </c>
      <c r="Q136" s="118"/>
    </row>
    <row r="137" spans="1:17" s="119" customFormat="1" ht="24" x14ac:dyDescent="0.25">
      <c r="A137" s="116" t="s">
        <v>105</v>
      </c>
      <c r="B137" s="128">
        <v>0</v>
      </c>
      <c r="C137" s="125">
        <v>3.7966052030718686E-4</v>
      </c>
      <c r="D137" s="125">
        <v>2.6025616901695966E-2</v>
      </c>
      <c r="E137" s="125">
        <v>0.2468778861033947</v>
      </c>
      <c r="F137" s="125">
        <v>0.73590901143580745</v>
      </c>
      <c r="G137" s="125">
        <v>7.1210015532909331E-3</v>
      </c>
      <c r="H137" s="125">
        <v>8.1772369563545819E-2</v>
      </c>
      <c r="I137" s="125">
        <v>0.2798007747785336</v>
      </c>
      <c r="J137" s="125">
        <v>0.54759852931508468</v>
      </c>
      <c r="K137" s="125">
        <v>0.89547481324854128</v>
      </c>
      <c r="L137" s="126">
        <v>0</v>
      </c>
      <c r="M137" s="126">
        <v>0</v>
      </c>
      <c r="N137" s="126">
        <v>0</v>
      </c>
      <c r="O137" s="125">
        <v>8.9759888713995784E-4</v>
      </c>
      <c r="P137" s="127">
        <v>0.19794340365490018</v>
      </c>
      <c r="Q137" s="118"/>
    </row>
    <row r="138" spans="1:17" s="119" customFormat="1" ht="24" x14ac:dyDescent="0.25">
      <c r="A138" s="116" t="s">
        <v>106</v>
      </c>
      <c r="B138" s="128">
        <v>0</v>
      </c>
      <c r="C138" s="125">
        <v>7.4704033452518926E-4</v>
      </c>
      <c r="D138" s="125">
        <v>4.330330279702449E-3</v>
      </c>
      <c r="E138" s="125">
        <v>5.6359335226755673E-2</v>
      </c>
      <c r="F138" s="125">
        <v>0.34451766675204243</v>
      </c>
      <c r="G138" s="125">
        <v>1.0755223473391457E-3</v>
      </c>
      <c r="H138" s="125">
        <v>1.846645887735154E-2</v>
      </c>
      <c r="I138" s="125">
        <v>6.5179999927988855E-2</v>
      </c>
      <c r="J138" s="125">
        <v>0.15562830329336066</v>
      </c>
      <c r="K138" s="125">
        <v>0.50120720186191736</v>
      </c>
      <c r="L138" s="126">
        <v>0</v>
      </c>
      <c r="M138" s="126">
        <v>0</v>
      </c>
      <c r="N138" s="125">
        <v>2.5887073439137727E-4</v>
      </c>
      <c r="O138" s="125">
        <v>4.4792876087374519E-4</v>
      </c>
      <c r="P138" s="127">
        <v>7.4216927981769001E-2</v>
      </c>
      <c r="Q138" s="118"/>
    </row>
    <row r="139" spans="1:17" s="119" customFormat="1" ht="24" x14ac:dyDescent="0.25">
      <c r="A139" s="116" t="s">
        <v>107</v>
      </c>
      <c r="B139" s="128">
        <v>0</v>
      </c>
      <c r="C139" s="125">
        <v>1.3668278927034363E-3</v>
      </c>
      <c r="D139" s="125">
        <v>5.098637342081791E-2</v>
      </c>
      <c r="E139" s="125">
        <v>0.4641906557290813</v>
      </c>
      <c r="F139" s="125">
        <v>0.66405072985243396</v>
      </c>
      <c r="G139" s="125">
        <v>1.6137188815859169E-2</v>
      </c>
      <c r="H139" s="125">
        <v>0.18834788436108421</v>
      </c>
      <c r="I139" s="125">
        <v>0.5479772700789497</v>
      </c>
      <c r="J139" s="125">
        <v>0.73189608232090508</v>
      </c>
      <c r="K139" s="125">
        <v>0.60661827539156421</v>
      </c>
      <c r="L139" s="126">
        <v>0</v>
      </c>
      <c r="M139" s="126">
        <v>0</v>
      </c>
      <c r="N139" s="126">
        <v>0</v>
      </c>
      <c r="O139" s="125">
        <v>4.0502669571625309E-3</v>
      </c>
      <c r="P139" s="127">
        <v>0.23268650433500657</v>
      </c>
      <c r="Q139" s="118"/>
    </row>
    <row r="140" spans="1:17" s="119" customFormat="1" ht="24" x14ac:dyDescent="0.25">
      <c r="A140" s="116" t="s">
        <v>108</v>
      </c>
      <c r="B140" s="128">
        <v>0</v>
      </c>
      <c r="C140" s="126">
        <v>0</v>
      </c>
      <c r="D140" s="125">
        <v>4.2001039324649744E-4</v>
      </c>
      <c r="E140" s="125">
        <v>3.6134197834122774E-3</v>
      </c>
      <c r="F140" s="125">
        <v>6.0940553680512759E-2</v>
      </c>
      <c r="G140" s="126">
        <v>0</v>
      </c>
      <c r="H140" s="125">
        <v>2.0937068421652463E-3</v>
      </c>
      <c r="I140" s="125">
        <v>4.5716146069821216E-3</v>
      </c>
      <c r="J140" s="125">
        <v>7.2343929930305893E-3</v>
      </c>
      <c r="K140" s="125">
        <v>0.11210253594811527</v>
      </c>
      <c r="L140" s="126">
        <v>0</v>
      </c>
      <c r="M140" s="126">
        <v>0</v>
      </c>
      <c r="N140" s="126">
        <v>0</v>
      </c>
      <c r="O140" s="126">
        <v>0</v>
      </c>
      <c r="P140" s="127">
        <v>4.6828031063982679E-3</v>
      </c>
      <c r="Q140" s="118"/>
    </row>
    <row r="141" spans="1:17" s="119" customFormat="1" x14ac:dyDescent="0.25">
      <c r="A141" s="116" t="s">
        <v>109</v>
      </c>
      <c r="B141" s="128">
        <v>0</v>
      </c>
      <c r="C141" s="125">
        <v>1.9680766431660786E-3</v>
      </c>
      <c r="D141" s="125">
        <v>8.4405163089305041E-2</v>
      </c>
      <c r="E141" s="125">
        <v>0.37839989675160873</v>
      </c>
      <c r="F141" s="125">
        <v>0.66243952659644434</v>
      </c>
      <c r="G141" s="125">
        <v>3.8469446354834159E-2</v>
      </c>
      <c r="H141" s="125">
        <v>0.23761487043647284</v>
      </c>
      <c r="I141" s="125">
        <v>0.44926565091069348</v>
      </c>
      <c r="J141" s="125">
        <v>0.60434332343976371</v>
      </c>
      <c r="K141" s="125">
        <v>0.72456517519484209</v>
      </c>
      <c r="L141" s="126">
        <v>0</v>
      </c>
      <c r="M141" s="126">
        <v>0</v>
      </c>
      <c r="N141" s="126">
        <v>0</v>
      </c>
      <c r="O141" s="125">
        <v>5.975641291068659E-3</v>
      </c>
      <c r="P141" s="127">
        <v>0.15440102198772448</v>
      </c>
      <c r="Q141" s="118"/>
    </row>
    <row r="142" spans="1:17" s="119" customFormat="1" ht="24" x14ac:dyDescent="0.25">
      <c r="A142" s="116" t="s">
        <v>110</v>
      </c>
      <c r="B142" s="128">
        <v>0</v>
      </c>
      <c r="C142" s="125">
        <v>1.4362843899581305E-2</v>
      </c>
      <c r="D142" s="125">
        <v>0.18453074554944723</v>
      </c>
      <c r="E142" s="125">
        <v>0.44831193083069759</v>
      </c>
      <c r="F142" s="125">
        <v>0.57581272312094234</v>
      </c>
      <c r="G142" s="125">
        <v>5.9899897188472488E-2</v>
      </c>
      <c r="H142" s="125">
        <v>0.28905033614074199</v>
      </c>
      <c r="I142" s="125">
        <v>0.4506845966002711</v>
      </c>
      <c r="J142" s="125">
        <v>0.52399059392878633</v>
      </c>
      <c r="K142" s="125">
        <v>0.61375761290062425</v>
      </c>
      <c r="L142" s="126">
        <v>0</v>
      </c>
      <c r="M142" s="126">
        <v>0</v>
      </c>
      <c r="N142" s="125">
        <v>1.3432893493369729E-3</v>
      </c>
      <c r="O142" s="125">
        <v>7.4050063861176893E-2</v>
      </c>
      <c r="P142" s="127">
        <v>0.43309433267322051</v>
      </c>
      <c r="Q142" s="118"/>
    </row>
    <row r="143" spans="1:17" s="119" customFormat="1" ht="24" x14ac:dyDescent="0.25">
      <c r="A143" s="116" t="s">
        <v>111</v>
      </c>
      <c r="B143" s="124">
        <v>7.3305759134206176E-3</v>
      </c>
      <c r="C143" s="125">
        <v>0.11931504348128738</v>
      </c>
      <c r="D143" s="125">
        <v>0.15183079851562237</v>
      </c>
      <c r="E143" s="125">
        <v>0.11570893158143911</v>
      </c>
      <c r="F143" s="125">
        <v>0.10080873330206258</v>
      </c>
      <c r="G143" s="125">
        <v>6.4364853778278566E-2</v>
      </c>
      <c r="H143" s="125">
        <v>9.7932588436958165E-2</v>
      </c>
      <c r="I143" s="125">
        <v>8.0161985738252783E-2</v>
      </c>
      <c r="J143" s="125">
        <v>8.6852704086813171E-2</v>
      </c>
      <c r="K143" s="125">
        <v>8.8375051340931099E-2</v>
      </c>
      <c r="L143" s="125">
        <v>1.5514791753732239E-3</v>
      </c>
      <c r="M143" s="125">
        <v>1.3378653068274194E-2</v>
      </c>
      <c r="N143" s="125">
        <v>0.1104086866894502</v>
      </c>
      <c r="O143" s="125">
        <v>0.19777858435272563</v>
      </c>
      <c r="P143" s="127">
        <v>0.28421928463953028</v>
      </c>
      <c r="Q143" s="118"/>
    </row>
    <row r="144" spans="1:17" s="119" customFormat="1" x14ac:dyDescent="0.25">
      <c r="A144" s="116" t="s">
        <v>112</v>
      </c>
      <c r="B144" s="124">
        <v>7.8955093705007347E-4</v>
      </c>
      <c r="C144" s="125">
        <v>2.1716502822921851E-3</v>
      </c>
      <c r="D144" s="125">
        <v>5.3789024048743308E-3</v>
      </c>
      <c r="E144" s="125">
        <v>6.7796880815696986E-2</v>
      </c>
      <c r="F144" s="125">
        <v>0.50509658575782812</v>
      </c>
      <c r="G144" s="125">
        <v>1.2021146427559054E-3</v>
      </c>
      <c r="H144" s="125">
        <v>2.3557396356640347E-2</v>
      </c>
      <c r="I144" s="125">
        <v>7.0335823740658401E-2</v>
      </c>
      <c r="J144" s="125">
        <v>0.27393756824535553</v>
      </c>
      <c r="K144" s="125">
        <v>0.70631594112974627</v>
      </c>
      <c r="L144" s="126">
        <v>0</v>
      </c>
      <c r="M144" s="125">
        <v>1.4958867102171532E-3</v>
      </c>
      <c r="N144" s="125">
        <v>2.1603960169204791E-3</v>
      </c>
      <c r="O144" s="125">
        <v>2.8106107263223957E-3</v>
      </c>
      <c r="P144" s="127">
        <v>8.1516930961601702E-2</v>
      </c>
      <c r="Q144" s="118"/>
    </row>
    <row r="145" spans="1:17" s="119" customFormat="1" ht="24" x14ac:dyDescent="0.25">
      <c r="A145" s="116" t="s">
        <v>113</v>
      </c>
      <c r="B145" s="124">
        <v>5.7482998384601758E-4</v>
      </c>
      <c r="C145" s="126">
        <v>0</v>
      </c>
      <c r="D145" s="125">
        <v>3.2004094219852553E-3</v>
      </c>
      <c r="E145" s="125">
        <v>4.2103869713195463E-2</v>
      </c>
      <c r="F145" s="125">
        <v>0.33171049034084649</v>
      </c>
      <c r="G145" s="126">
        <v>0</v>
      </c>
      <c r="H145" s="125">
        <v>7.1673500843591363E-3</v>
      </c>
      <c r="I145" s="125">
        <v>5.3088420724945462E-2</v>
      </c>
      <c r="J145" s="125">
        <v>0.15801038904486669</v>
      </c>
      <c r="K145" s="125">
        <v>0.47641158930111843</v>
      </c>
      <c r="L145" s="126">
        <v>0</v>
      </c>
      <c r="M145" s="125">
        <v>1.089075439112637E-3</v>
      </c>
      <c r="N145" s="126">
        <v>0</v>
      </c>
      <c r="O145" s="126">
        <v>0</v>
      </c>
      <c r="P145" s="127">
        <v>6.2475631250522121E-2</v>
      </c>
      <c r="Q145" s="118"/>
    </row>
    <row r="146" spans="1:17" s="119" customFormat="1" x14ac:dyDescent="0.25">
      <c r="A146" s="116" t="s">
        <v>114</v>
      </c>
      <c r="B146" s="128">
        <v>0</v>
      </c>
      <c r="C146" s="125">
        <v>7.2678757845266576E-4</v>
      </c>
      <c r="D146" s="125">
        <v>0.16201009451699638</v>
      </c>
      <c r="E146" s="125">
        <v>0.66608112506656836</v>
      </c>
      <c r="F146" s="125">
        <v>0.91428236710615696</v>
      </c>
      <c r="G146" s="125">
        <v>5.5396867334722828E-2</v>
      </c>
      <c r="H146" s="125">
        <v>0.39250273270606906</v>
      </c>
      <c r="I146" s="125">
        <v>0.73153151787534709</v>
      </c>
      <c r="J146" s="125">
        <v>0.87574242911435984</v>
      </c>
      <c r="K146" s="125">
        <v>0.94804961316104552</v>
      </c>
      <c r="L146" s="126">
        <v>0</v>
      </c>
      <c r="M146" s="126">
        <v>0</v>
      </c>
      <c r="N146" s="126">
        <v>0</v>
      </c>
      <c r="O146" s="125">
        <v>1.6845463990712378E-2</v>
      </c>
      <c r="P146" s="127">
        <v>0.43192483084907302</v>
      </c>
      <c r="Q146" s="118"/>
    </row>
    <row r="147" spans="1:17" s="119" customFormat="1" ht="24" x14ac:dyDescent="0.25">
      <c r="A147" s="116" t="s">
        <v>115</v>
      </c>
      <c r="B147" s="124">
        <v>1.3414092673959543E-3</v>
      </c>
      <c r="C147" s="125">
        <v>1.6372565390170048E-2</v>
      </c>
      <c r="D147" s="125">
        <v>5.6258763792472521E-2</v>
      </c>
      <c r="E147" s="125">
        <v>2.8603804501051735E-2</v>
      </c>
      <c r="F147" s="125">
        <v>3.8772496057972033E-2</v>
      </c>
      <c r="G147" s="125">
        <v>8.1975396562590716E-3</v>
      </c>
      <c r="H147" s="125">
        <v>1.5210722560873588E-2</v>
      </c>
      <c r="I147" s="125">
        <v>1.5881685871648576E-2</v>
      </c>
      <c r="J147" s="125">
        <v>1.3351681172587962E-2</v>
      </c>
      <c r="K147" s="125">
        <v>4.9585277950193601E-2</v>
      </c>
      <c r="L147" s="125">
        <v>2.1714337245608657E-3</v>
      </c>
      <c r="M147" s="125">
        <v>5.8964209539097206E-4</v>
      </c>
      <c r="N147" s="125">
        <v>1.3590914256402168E-2</v>
      </c>
      <c r="O147" s="125">
        <v>5.3600993136470293E-2</v>
      </c>
      <c r="P147" s="127">
        <v>0.12762031619176908</v>
      </c>
      <c r="Q147" s="118"/>
    </row>
    <row r="148" spans="1:17" s="119" customFormat="1" ht="24" x14ac:dyDescent="0.25">
      <c r="A148" s="116" t="s">
        <v>116</v>
      </c>
      <c r="B148" s="124">
        <v>3.0897046989274576E-2</v>
      </c>
      <c r="C148" s="125">
        <v>0.10005070385811428</v>
      </c>
      <c r="D148" s="125">
        <v>6.6051558102725158E-2</v>
      </c>
      <c r="E148" s="125">
        <v>1.8062258603177891E-2</v>
      </c>
      <c r="F148" s="125">
        <v>2.7937283318021366E-2</v>
      </c>
      <c r="G148" s="125">
        <v>3.6757443815763832E-2</v>
      </c>
      <c r="H148" s="125">
        <v>1.768274435839361E-2</v>
      </c>
      <c r="I148" s="125">
        <v>8.5368215102019779E-3</v>
      </c>
      <c r="J148" s="125">
        <v>1.3456928305330641E-2</v>
      </c>
      <c r="K148" s="125">
        <v>3.1560423919464231E-2</v>
      </c>
      <c r="L148" s="125">
        <v>1.4268501143008306E-2</v>
      </c>
      <c r="M148" s="125">
        <v>5.2665379818989472E-2</v>
      </c>
      <c r="N148" s="125">
        <v>0.13080475845180051</v>
      </c>
      <c r="O148" s="125">
        <v>0.10690791344219659</v>
      </c>
      <c r="P148" s="127">
        <v>9.0906089077640612E-2</v>
      </c>
      <c r="Q148" s="118"/>
    </row>
    <row r="149" spans="1:17" s="119" customFormat="1" ht="24" x14ac:dyDescent="0.25">
      <c r="A149" s="116" t="s">
        <v>117</v>
      </c>
      <c r="B149" s="124">
        <v>1.1738482678446786E-2</v>
      </c>
      <c r="C149" s="125">
        <v>1.354389686111207E-2</v>
      </c>
      <c r="D149" s="125">
        <v>1.0945226716780009E-2</v>
      </c>
      <c r="E149" s="125">
        <v>8.6021109912636697E-3</v>
      </c>
      <c r="F149" s="125">
        <v>3.237853247398631E-2</v>
      </c>
      <c r="G149" s="125">
        <v>1.7620431186790107E-2</v>
      </c>
      <c r="H149" s="125">
        <v>2.3381470737612012E-3</v>
      </c>
      <c r="I149" s="125">
        <v>3.0941155974374347E-3</v>
      </c>
      <c r="J149" s="125">
        <v>1.4784554180340453E-2</v>
      </c>
      <c r="K149" s="125">
        <v>4.5794142491594858E-2</v>
      </c>
      <c r="L149" s="125">
        <v>3.4405696137510358E-3</v>
      </c>
      <c r="M149" s="125">
        <v>1.9147218019366335E-2</v>
      </c>
      <c r="N149" s="125">
        <v>1.3902280286758098E-2</v>
      </c>
      <c r="O149" s="125">
        <v>1.0743319801221519E-2</v>
      </c>
      <c r="P149" s="127">
        <v>2.6121925470100314E-2</v>
      </c>
      <c r="Q149" s="118"/>
    </row>
    <row r="150" spans="1:17" s="119" customFormat="1" x14ac:dyDescent="0.25">
      <c r="A150" s="116" t="s">
        <v>118</v>
      </c>
      <c r="B150" s="124">
        <v>1.2915723098516602E-2</v>
      </c>
      <c r="C150" s="125">
        <v>4.9889450048381516E-2</v>
      </c>
      <c r="D150" s="125">
        <v>0.1289994164573805</v>
      </c>
      <c r="E150" s="125">
        <v>0.2322205295852649</v>
      </c>
      <c r="F150" s="125">
        <v>0.49607065904857656</v>
      </c>
      <c r="G150" s="125">
        <v>6.887250639161227E-2</v>
      </c>
      <c r="H150" s="125">
        <v>0.16036761042002426</v>
      </c>
      <c r="I150" s="125">
        <v>0.23006202116517124</v>
      </c>
      <c r="J150" s="125">
        <v>0.3420210296778593</v>
      </c>
      <c r="K150" s="125">
        <v>0.61324585673122201</v>
      </c>
      <c r="L150" s="125">
        <v>6.1677162308981055E-3</v>
      </c>
      <c r="M150" s="125">
        <v>2.1421132176906752E-2</v>
      </c>
      <c r="N150" s="125">
        <v>2.7748170012549821E-2</v>
      </c>
      <c r="O150" s="125">
        <v>0.10392103295403958</v>
      </c>
      <c r="P150" s="127">
        <v>0.27511596931266113</v>
      </c>
      <c r="Q150" s="118"/>
    </row>
    <row r="151" spans="1:17" s="119" customFormat="1" x14ac:dyDescent="0.25">
      <c r="A151" s="116" t="s">
        <v>119</v>
      </c>
      <c r="B151" s="124">
        <v>8.0757085187189354E-2</v>
      </c>
      <c r="C151" s="125">
        <v>0.20241150678102166</v>
      </c>
      <c r="D151" s="125">
        <v>0.33912219445079</v>
      </c>
      <c r="E151" s="125">
        <v>0.55413579665113022</v>
      </c>
      <c r="F151" s="125">
        <v>0.81780964235190012</v>
      </c>
      <c r="G151" s="125">
        <v>0.20613860025330755</v>
      </c>
      <c r="H151" s="125">
        <v>0.40765909837560022</v>
      </c>
      <c r="I151" s="125">
        <v>0.58199097672035816</v>
      </c>
      <c r="J151" s="125">
        <v>0.73916853416868844</v>
      </c>
      <c r="K151" s="125">
        <v>0.89140814941991564</v>
      </c>
      <c r="L151" s="125">
        <v>4.1769707940670676E-2</v>
      </c>
      <c r="M151" s="125">
        <v>0.12610457449745605</v>
      </c>
      <c r="N151" s="125">
        <v>0.15171512100222179</v>
      </c>
      <c r="O151" s="125">
        <v>0.30511809050915745</v>
      </c>
      <c r="P151" s="127">
        <v>0.52716481782185531</v>
      </c>
      <c r="Q151" s="118"/>
    </row>
    <row r="152" spans="1:17" s="119" customFormat="1" ht="24" x14ac:dyDescent="0.25">
      <c r="A152" s="116" t="s">
        <v>120</v>
      </c>
      <c r="B152" s="124">
        <v>0.54401359108149849</v>
      </c>
      <c r="C152" s="125">
        <v>0.77856755451524662</v>
      </c>
      <c r="D152" s="125">
        <v>0.91069441142209728</v>
      </c>
      <c r="E152" s="125">
        <v>0.97331254325392369</v>
      </c>
      <c r="F152" s="125">
        <v>0.98595217654769352</v>
      </c>
      <c r="G152" s="125">
        <v>0.78796603636504081</v>
      </c>
      <c r="H152" s="125">
        <v>0.95271341520618247</v>
      </c>
      <c r="I152" s="125">
        <v>0.97433333107572595</v>
      </c>
      <c r="J152" s="125">
        <v>0.9889622107438456</v>
      </c>
      <c r="K152" s="125">
        <v>0.98837585277476891</v>
      </c>
      <c r="L152" s="125">
        <v>0.49916641366161218</v>
      </c>
      <c r="M152" s="125">
        <v>0.59337376838073175</v>
      </c>
      <c r="N152" s="125">
        <v>0.77997353912821554</v>
      </c>
      <c r="O152" s="125">
        <v>0.86585206466622044</v>
      </c>
      <c r="P152" s="127">
        <v>0.94973658203801459</v>
      </c>
      <c r="Q152" s="118"/>
    </row>
    <row r="153" spans="1:17" s="119" customFormat="1" x14ac:dyDescent="0.25">
      <c r="A153" s="116" t="s">
        <v>121</v>
      </c>
      <c r="B153" s="124">
        <v>0.25724045981821675</v>
      </c>
      <c r="C153" s="125">
        <v>0.11280415119252873</v>
      </c>
      <c r="D153" s="125">
        <v>7.9604380232636093E-2</v>
      </c>
      <c r="E153" s="125">
        <v>4.8172441105019059E-2</v>
      </c>
      <c r="F153" s="125">
        <v>6.7479099364788186E-2</v>
      </c>
      <c r="G153" s="125">
        <v>0.12481342358453823</v>
      </c>
      <c r="H153" s="125">
        <v>5.5489195467601865E-2</v>
      </c>
      <c r="I153" s="125">
        <v>4.2745458020557799E-2</v>
      </c>
      <c r="J153" s="125">
        <v>3.4579845845179834E-2</v>
      </c>
      <c r="K153" s="125">
        <v>9.2688165686361748E-2</v>
      </c>
      <c r="L153" s="125">
        <v>0.31755973934973503</v>
      </c>
      <c r="M153" s="125">
        <v>0.18326022038921014</v>
      </c>
      <c r="N153" s="125">
        <v>9.8932693267523478E-2</v>
      </c>
      <c r="O153" s="125">
        <v>0.10038408192863864</v>
      </c>
      <c r="P153" s="127">
        <v>8.997422425610245E-2</v>
      </c>
      <c r="Q153" s="118"/>
    </row>
    <row r="154" spans="1:17" s="119" customFormat="1" ht="36" x14ac:dyDescent="0.25">
      <c r="A154" s="116" t="s">
        <v>122</v>
      </c>
      <c r="B154" s="124">
        <v>0.10691008858698473</v>
      </c>
      <c r="C154" s="125">
        <v>0.22962519493195294</v>
      </c>
      <c r="D154" s="125">
        <v>0.28369729280867528</v>
      </c>
      <c r="E154" s="125">
        <v>0.2696121577356656</v>
      </c>
      <c r="F154" s="125">
        <v>0.17367726295245453</v>
      </c>
      <c r="G154" s="125">
        <v>0.19821554262615884</v>
      </c>
      <c r="H154" s="125">
        <v>0.25993052477373063</v>
      </c>
      <c r="I154" s="125">
        <v>0.2323795784793645</v>
      </c>
      <c r="J154" s="125">
        <v>0.22451501303176957</v>
      </c>
      <c r="K154" s="125">
        <v>0.13358219308052374</v>
      </c>
      <c r="L154" s="125">
        <v>8.5672303993777357E-2</v>
      </c>
      <c r="M154" s="125">
        <v>0.12865263765478066</v>
      </c>
      <c r="N154" s="125">
        <v>0.22801408402202603</v>
      </c>
      <c r="O154" s="125">
        <v>0.30661839075323943</v>
      </c>
      <c r="P154" s="127">
        <v>0.34774089313174517</v>
      </c>
      <c r="Q154" s="118"/>
    </row>
    <row r="155" spans="1:17" s="119" customFormat="1" ht="24" x14ac:dyDescent="0.25">
      <c r="A155" s="116" t="s">
        <v>123</v>
      </c>
      <c r="B155" s="124">
        <v>4.1190931011349033E-2</v>
      </c>
      <c r="C155" s="125">
        <v>8.4046870035881637E-3</v>
      </c>
      <c r="D155" s="125">
        <v>7.3356517164124739E-3</v>
      </c>
      <c r="E155" s="125">
        <v>6.7961786592382785E-3</v>
      </c>
      <c r="F155" s="125">
        <v>3.7798154879159895E-3</v>
      </c>
      <c r="G155" s="125">
        <v>7.2570750917560975E-3</v>
      </c>
      <c r="H155" s="125">
        <v>7.662749902527544E-3</v>
      </c>
      <c r="I155" s="125">
        <v>4.2985639242060373E-3</v>
      </c>
      <c r="J155" s="125">
        <v>1.9872311273018473E-3</v>
      </c>
      <c r="K155" s="125">
        <v>3.901478998832883E-3</v>
      </c>
      <c r="L155" s="125">
        <v>5.3501524956336609E-2</v>
      </c>
      <c r="M155" s="125">
        <v>2.6550988494963779E-2</v>
      </c>
      <c r="N155" s="125">
        <v>6.4428301426405314E-3</v>
      </c>
      <c r="O155" s="125">
        <v>1.2911464662021747E-2</v>
      </c>
      <c r="P155" s="127">
        <v>1.3203939275372091E-2</v>
      </c>
      <c r="Q155" s="118"/>
    </row>
    <row r="156" spans="1:17" s="119" customFormat="1" ht="24" x14ac:dyDescent="0.25">
      <c r="A156" s="116" t="s">
        <v>124</v>
      </c>
      <c r="B156" s="128">
        <v>0</v>
      </c>
      <c r="C156" s="125">
        <v>4.5102054113553792E-3</v>
      </c>
      <c r="D156" s="125">
        <v>2.2451049631519473E-2</v>
      </c>
      <c r="E156" s="125">
        <v>4.2862940969135628E-2</v>
      </c>
      <c r="F156" s="125">
        <v>0.22400572909015828</v>
      </c>
      <c r="G156" s="125">
        <v>5.1480029625880063E-3</v>
      </c>
      <c r="H156" s="125">
        <v>1.7036396879294476E-2</v>
      </c>
      <c r="I156" s="125">
        <v>4.254206876787224E-2</v>
      </c>
      <c r="J156" s="125">
        <v>7.441119028544288E-2</v>
      </c>
      <c r="K156" s="125">
        <v>0.34455813411060737</v>
      </c>
      <c r="L156" s="126">
        <v>0</v>
      </c>
      <c r="M156" s="126">
        <v>0</v>
      </c>
      <c r="N156" s="125">
        <v>1.6094383113054787E-3</v>
      </c>
      <c r="O156" s="125">
        <v>1.0237129272741997E-2</v>
      </c>
      <c r="P156" s="127">
        <v>0.10274900164414018</v>
      </c>
      <c r="Q156" s="118"/>
    </row>
    <row r="157" spans="1:17" s="119" customFormat="1" ht="24" x14ac:dyDescent="0.25">
      <c r="A157" s="116" t="s">
        <v>125</v>
      </c>
      <c r="B157" s="128">
        <v>0</v>
      </c>
      <c r="C157" s="125">
        <v>4.2729594457842324E-4</v>
      </c>
      <c r="D157" s="125">
        <v>2.4899533732966194E-3</v>
      </c>
      <c r="E157" s="125">
        <v>4.2270941980397294E-3</v>
      </c>
      <c r="F157" s="125">
        <v>2.7399098184698076E-3</v>
      </c>
      <c r="G157" s="126">
        <v>0</v>
      </c>
      <c r="H157" s="125">
        <v>3.5572437769902616E-4</v>
      </c>
      <c r="I157" s="125">
        <v>5.1934745684356397E-3</v>
      </c>
      <c r="J157" s="125">
        <v>8.0419886056801095E-4</v>
      </c>
      <c r="K157" s="125">
        <v>2.4764926664589478E-3</v>
      </c>
      <c r="L157" s="126">
        <v>0</v>
      </c>
      <c r="M157" s="126">
        <v>0</v>
      </c>
      <c r="N157" s="125">
        <v>8.9036689600175886E-4</v>
      </c>
      <c r="O157" s="125">
        <v>4.4705617886967733E-3</v>
      </c>
      <c r="P157" s="127">
        <v>6.9758432498976458E-3</v>
      </c>
      <c r="Q157" s="118"/>
    </row>
    <row r="158" spans="1:17" s="119" customFormat="1" ht="24" x14ac:dyDescent="0.25">
      <c r="A158" s="116" t="s">
        <v>126</v>
      </c>
      <c r="B158" s="128">
        <v>0</v>
      </c>
      <c r="C158" s="125">
        <v>3.5189964366368416E-3</v>
      </c>
      <c r="D158" s="125">
        <v>1.8697541366127848E-2</v>
      </c>
      <c r="E158" s="125">
        <v>9.7898266820523674E-2</v>
      </c>
      <c r="F158" s="125">
        <v>0.45290654478168041</v>
      </c>
      <c r="G158" s="125">
        <v>5.7652317993218362E-3</v>
      </c>
      <c r="H158" s="125">
        <v>4.4483328622095288E-2</v>
      </c>
      <c r="I158" s="125">
        <v>0.10284712728942527</v>
      </c>
      <c r="J158" s="125">
        <v>0.25130627418195123</v>
      </c>
      <c r="K158" s="125">
        <v>0.62334598879184366</v>
      </c>
      <c r="L158" s="126">
        <v>0</v>
      </c>
      <c r="M158" s="126">
        <v>0</v>
      </c>
      <c r="N158" s="125">
        <v>3.3502802321752987E-3</v>
      </c>
      <c r="O158" s="125">
        <v>1.0248218231581648E-2</v>
      </c>
      <c r="P158" s="127">
        <v>0.1076568451581803</v>
      </c>
      <c r="Q158" s="118"/>
    </row>
    <row r="159" spans="1:17" s="119" customFormat="1" ht="24" x14ac:dyDescent="0.25">
      <c r="A159" s="116" t="s">
        <v>127</v>
      </c>
      <c r="B159" s="128">
        <v>0</v>
      </c>
      <c r="C159" s="125">
        <v>5.1709996196428526E-5</v>
      </c>
      <c r="D159" s="125">
        <v>4.6633886310616076E-3</v>
      </c>
      <c r="E159" s="125">
        <v>2.6525248561807616E-2</v>
      </c>
      <c r="F159" s="125">
        <v>0.19860318604631483</v>
      </c>
      <c r="G159" s="125">
        <v>2.0324155805218091E-3</v>
      </c>
      <c r="H159" s="125">
        <v>4.0761952244236649E-3</v>
      </c>
      <c r="I159" s="125">
        <v>2.7281614458972415E-2</v>
      </c>
      <c r="J159" s="125">
        <v>6.8389889792586617E-2</v>
      </c>
      <c r="K159" s="125">
        <v>0.32046221025782351</v>
      </c>
      <c r="L159" s="126">
        <v>0</v>
      </c>
      <c r="M159" s="126">
        <v>0</v>
      </c>
      <c r="N159" s="126">
        <v>0</v>
      </c>
      <c r="O159" s="125">
        <v>2.0232156774874395E-3</v>
      </c>
      <c r="P159" s="127">
        <v>3.853242320222585E-2</v>
      </c>
      <c r="Q159" s="118"/>
    </row>
    <row r="160" spans="1:17" s="119" customFormat="1" ht="24" x14ac:dyDescent="0.25">
      <c r="A160" s="116" t="s">
        <v>128</v>
      </c>
      <c r="B160" s="124">
        <v>1.4429392150540779E-3</v>
      </c>
      <c r="C160" s="125">
        <v>9.0889744089197849E-3</v>
      </c>
      <c r="D160" s="125">
        <v>3.8972830364291278E-2</v>
      </c>
      <c r="E160" s="125">
        <v>0.14171871204233646</v>
      </c>
      <c r="F160" s="125">
        <v>0.53436901631738776</v>
      </c>
      <c r="G160" s="125">
        <v>8.5751050239246899E-3</v>
      </c>
      <c r="H160" s="125">
        <v>5.4419277589876254E-2</v>
      </c>
      <c r="I160" s="125">
        <v>0.13806353514675018</v>
      </c>
      <c r="J160" s="125">
        <v>0.29148721471577799</v>
      </c>
      <c r="K160" s="125">
        <v>0.74517882317839634</v>
      </c>
      <c r="L160" s="126">
        <v>0</v>
      </c>
      <c r="M160" s="125">
        <v>1.4350786160505537E-3</v>
      </c>
      <c r="N160" s="125">
        <v>2.8692086252037423E-3</v>
      </c>
      <c r="O160" s="125">
        <v>2.0553306737872205E-2</v>
      </c>
      <c r="P160" s="127">
        <v>0.19878608286426738</v>
      </c>
      <c r="Q160" s="118"/>
    </row>
    <row r="161" spans="1:17" s="119" customFormat="1" ht="60" x14ac:dyDescent="0.25">
      <c r="A161" s="116" t="s">
        <v>129</v>
      </c>
      <c r="B161" s="124">
        <v>1.6768329475534676E-3</v>
      </c>
      <c r="C161" s="125">
        <v>2.5275487619932466E-2</v>
      </c>
      <c r="D161" s="125">
        <v>0.10625640177151283</v>
      </c>
      <c r="E161" s="125">
        <v>0.2558634152606678</v>
      </c>
      <c r="F161" s="125">
        <v>0.42826476319429957</v>
      </c>
      <c r="G161" s="125">
        <v>4.6695207731202205E-2</v>
      </c>
      <c r="H161" s="125">
        <v>0.15783069848040798</v>
      </c>
      <c r="I161" s="125">
        <v>0.26508821251304676</v>
      </c>
      <c r="J161" s="125">
        <v>0.38020062179630632</v>
      </c>
      <c r="K161" s="125">
        <v>0.46075813881570482</v>
      </c>
      <c r="L161" s="126">
        <v>0</v>
      </c>
      <c r="M161" s="125">
        <v>1.8782147199175887E-3</v>
      </c>
      <c r="N161" s="125">
        <v>8.1699115418195738E-3</v>
      </c>
      <c r="O161" s="125">
        <v>6.1823089749579417E-2</v>
      </c>
      <c r="P161" s="127">
        <v>0.24970849799636363</v>
      </c>
      <c r="Q161" s="118"/>
    </row>
    <row r="162" spans="1:17" s="119" customFormat="1" ht="36" x14ac:dyDescent="0.25">
      <c r="A162" s="116" t="s">
        <v>130</v>
      </c>
      <c r="B162" s="124">
        <v>0.93371833434219353</v>
      </c>
      <c r="C162" s="125">
        <v>0.73649562968932292</v>
      </c>
      <c r="D162" s="125">
        <v>0.2717296541099905</v>
      </c>
      <c r="E162" s="125">
        <v>5.1706033895698132E-2</v>
      </c>
      <c r="F162" s="125">
        <v>1.1254961097167145E-2</v>
      </c>
      <c r="G162" s="125">
        <v>0.49439595490415694</v>
      </c>
      <c r="H162" s="125">
        <v>8.668606300801053E-2</v>
      </c>
      <c r="I162" s="125">
        <v>4.5901692786781315E-2</v>
      </c>
      <c r="J162" s="125">
        <v>1.3719662177978558E-2</v>
      </c>
      <c r="K162" s="125">
        <v>3.5014555709403563E-3</v>
      </c>
      <c r="L162" s="125">
        <v>0.97300826022072295</v>
      </c>
      <c r="M162" s="125">
        <v>0.89490507256689322</v>
      </c>
      <c r="N162" s="125">
        <v>0.85207970033707647</v>
      </c>
      <c r="O162" s="125">
        <v>0.51385662871493976</v>
      </c>
      <c r="P162" s="127">
        <v>0.17182603097949367</v>
      </c>
      <c r="Q162" s="118"/>
    </row>
    <row r="163" spans="1:17" s="119" customFormat="1" ht="36" x14ac:dyDescent="0.25">
      <c r="A163" s="116" t="s">
        <v>131</v>
      </c>
      <c r="B163" s="124">
        <v>1.149275778921459E-3</v>
      </c>
      <c r="C163" s="125">
        <v>2.6122753663323016E-3</v>
      </c>
      <c r="D163" s="125">
        <v>2.3011298639522259E-4</v>
      </c>
      <c r="E163" s="125">
        <v>4.4285092364886454E-4</v>
      </c>
      <c r="F163" s="126">
        <v>0</v>
      </c>
      <c r="G163" s="125">
        <v>1.9274798808575262E-3</v>
      </c>
      <c r="H163" s="126">
        <v>0</v>
      </c>
      <c r="I163" s="125">
        <v>8.3923053150145217E-4</v>
      </c>
      <c r="J163" s="126">
        <v>0</v>
      </c>
      <c r="K163" s="126">
        <v>0</v>
      </c>
      <c r="L163" s="126">
        <v>0</v>
      </c>
      <c r="M163" s="125">
        <v>2.9420465996605957E-3</v>
      </c>
      <c r="N163" s="125">
        <v>2.9360405377333557E-3</v>
      </c>
      <c r="O163" s="126">
        <v>0</v>
      </c>
      <c r="P163" s="129">
        <v>0</v>
      </c>
      <c r="Q163" s="118"/>
    </row>
    <row r="164" spans="1:17" s="119" customFormat="1" ht="36" x14ac:dyDescent="0.25">
      <c r="A164" s="116" t="s">
        <v>132</v>
      </c>
      <c r="B164" s="128">
        <v>0</v>
      </c>
      <c r="C164" s="125">
        <v>5.6122318153708334E-4</v>
      </c>
      <c r="D164" s="125">
        <v>5.0428216409443196E-3</v>
      </c>
      <c r="E164" s="125">
        <v>5.1309139067638584E-3</v>
      </c>
      <c r="F164" s="125">
        <v>6.1396987141655221E-4</v>
      </c>
      <c r="G164" s="126">
        <v>0</v>
      </c>
      <c r="H164" s="125">
        <v>4.3288079136014198E-3</v>
      </c>
      <c r="I164" s="125">
        <v>2.1164069626505582E-3</v>
      </c>
      <c r="J164" s="126">
        <v>0</v>
      </c>
      <c r="K164" s="125">
        <v>5.7162416437768959E-4</v>
      </c>
      <c r="L164" s="126">
        <v>0</v>
      </c>
      <c r="M164" s="126">
        <v>0</v>
      </c>
      <c r="N164" s="126">
        <v>0</v>
      </c>
      <c r="O164" s="125">
        <v>3.699157912182905E-3</v>
      </c>
      <c r="P164" s="127">
        <v>1.3589251889402527E-2</v>
      </c>
      <c r="Q164" s="118"/>
    </row>
    <row r="165" spans="1:17" s="119" customFormat="1" ht="36" x14ac:dyDescent="0.25">
      <c r="A165" s="116" t="s">
        <v>133</v>
      </c>
      <c r="B165" s="128">
        <v>0</v>
      </c>
      <c r="C165" s="126">
        <v>0</v>
      </c>
      <c r="D165" s="126">
        <v>0</v>
      </c>
      <c r="E165" s="125">
        <v>2.7692853297826251E-4</v>
      </c>
      <c r="F165" s="126">
        <v>0</v>
      </c>
      <c r="G165" s="126">
        <v>0</v>
      </c>
      <c r="H165" s="126">
        <v>0</v>
      </c>
      <c r="I165" s="126">
        <v>0</v>
      </c>
      <c r="J165" s="126">
        <v>0</v>
      </c>
      <c r="K165" s="126">
        <v>0</v>
      </c>
      <c r="L165" s="126">
        <v>0</v>
      </c>
      <c r="M165" s="126">
        <v>0</v>
      </c>
      <c r="N165" s="126">
        <v>0</v>
      </c>
      <c r="O165" s="126">
        <v>0</v>
      </c>
      <c r="P165" s="127">
        <v>6.6427153275819219E-4</v>
      </c>
      <c r="Q165" s="118"/>
    </row>
    <row r="166" spans="1:17" s="119" customFormat="1" ht="48" x14ac:dyDescent="0.25">
      <c r="A166" s="116" t="s">
        <v>134</v>
      </c>
      <c r="B166" s="128">
        <v>0</v>
      </c>
      <c r="C166" s="125">
        <v>3.2618994731543178E-4</v>
      </c>
      <c r="D166" s="125">
        <v>3.3828559729383368E-3</v>
      </c>
      <c r="E166" s="125">
        <v>7.5580281665058177E-4</v>
      </c>
      <c r="F166" s="125">
        <v>1.2760908283754382E-3</v>
      </c>
      <c r="G166" s="126">
        <v>0</v>
      </c>
      <c r="H166" s="126">
        <v>0</v>
      </c>
      <c r="I166" s="125">
        <v>1.1737985676178032E-3</v>
      </c>
      <c r="J166" s="126">
        <v>0</v>
      </c>
      <c r="K166" s="125">
        <v>2.5628604705608448E-3</v>
      </c>
      <c r="L166" s="126">
        <v>0</v>
      </c>
      <c r="M166" s="126">
        <v>0</v>
      </c>
      <c r="N166" s="126">
        <v>0</v>
      </c>
      <c r="O166" s="125">
        <v>1.5089091067453234E-3</v>
      </c>
      <c r="P166" s="127">
        <v>6.7035616387643134E-3</v>
      </c>
      <c r="Q166" s="118"/>
    </row>
    <row r="167" spans="1:17" s="119" customFormat="1" ht="48" x14ac:dyDescent="0.25">
      <c r="A167" s="116" t="s">
        <v>135</v>
      </c>
      <c r="B167" s="124">
        <v>4.0831562986020347E-3</v>
      </c>
      <c r="C167" s="125">
        <v>1.8087108141939406E-2</v>
      </c>
      <c r="D167" s="125">
        <v>1.8080497572452493E-2</v>
      </c>
      <c r="E167" s="125">
        <v>4.3546944108003208E-2</v>
      </c>
      <c r="F167" s="125">
        <v>4.0432482837824323E-2</v>
      </c>
      <c r="G167" s="125">
        <v>1.8919501204395207E-2</v>
      </c>
      <c r="H167" s="125">
        <v>2.8861379193638088E-2</v>
      </c>
      <c r="I167" s="125">
        <v>5.0642668598139318E-2</v>
      </c>
      <c r="J167" s="125">
        <v>6.4187773222279088E-2</v>
      </c>
      <c r="K167" s="125">
        <v>1.980632390149702E-2</v>
      </c>
      <c r="L167" s="126">
        <v>0</v>
      </c>
      <c r="M167" s="125">
        <v>7.1117938313138363E-3</v>
      </c>
      <c r="N167" s="125">
        <v>1.2145581526222167E-2</v>
      </c>
      <c r="O167" s="125">
        <v>2.5341264857506728E-2</v>
      </c>
      <c r="P167" s="127">
        <v>1.7189942341327407E-2</v>
      </c>
      <c r="Q167" s="118"/>
    </row>
    <row r="168" spans="1:17" s="119" customFormat="1" ht="36" x14ac:dyDescent="0.25">
      <c r="A168" s="116" t="s">
        <v>136</v>
      </c>
      <c r="B168" s="128">
        <v>0</v>
      </c>
      <c r="C168" s="126">
        <v>0</v>
      </c>
      <c r="D168" s="125">
        <v>1.046422558780814E-2</v>
      </c>
      <c r="E168" s="125">
        <v>6.0761384444361008E-2</v>
      </c>
      <c r="F168" s="125">
        <v>0.45381144732497997</v>
      </c>
      <c r="G168" s="125">
        <v>8.6969425543844466E-4</v>
      </c>
      <c r="H168" s="125">
        <v>1.4562905744122867E-2</v>
      </c>
      <c r="I168" s="125">
        <v>6.6115432319951664E-2</v>
      </c>
      <c r="J168" s="125">
        <v>0.24611229260581724</v>
      </c>
      <c r="K168" s="125">
        <v>0.62991623656014384</v>
      </c>
      <c r="L168" s="126">
        <v>0</v>
      </c>
      <c r="M168" s="126">
        <v>0</v>
      </c>
      <c r="N168" s="126">
        <v>0</v>
      </c>
      <c r="O168" s="126">
        <v>0</v>
      </c>
      <c r="P168" s="127">
        <v>9.5459138002603264E-2</v>
      </c>
      <c r="Q168" s="118"/>
    </row>
    <row r="169" spans="1:17" s="119" customFormat="1" ht="36" x14ac:dyDescent="0.25">
      <c r="A169" s="116" t="s">
        <v>137</v>
      </c>
      <c r="B169" s="124">
        <v>6.4676869571105777E-3</v>
      </c>
      <c r="C169" s="125">
        <v>0.15571986942066574</v>
      </c>
      <c r="D169" s="125">
        <v>0.63301347816433196</v>
      </c>
      <c r="E169" s="125">
        <v>0.74704981543971294</v>
      </c>
      <c r="F169" s="125">
        <v>0.39773648204141798</v>
      </c>
      <c r="G169" s="125">
        <v>0.37551354386654789</v>
      </c>
      <c r="H169" s="125">
        <v>0.79632866305364236</v>
      </c>
      <c r="I169" s="125">
        <v>0.73457112450029882</v>
      </c>
      <c r="J169" s="125">
        <v>0.54624614459383514</v>
      </c>
      <c r="K169" s="125">
        <v>0.27752537458566656</v>
      </c>
      <c r="L169" s="126">
        <v>0</v>
      </c>
      <c r="M169" s="125">
        <v>1.5756816023105691E-2</v>
      </c>
      <c r="N169" s="125">
        <v>6.2861184987781718E-2</v>
      </c>
      <c r="O169" s="125">
        <v>0.39985508940991094</v>
      </c>
      <c r="P169" s="127">
        <v>0.64363500519547112</v>
      </c>
      <c r="Q169" s="118"/>
    </row>
    <row r="170" spans="1:17" s="119" customFormat="1" ht="36" x14ac:dyDescent="0.25">
      <c r="A170" s="116" t="s">
        <v>138</v>
      </c>
      <c r="B170" s="124">
        <v>1.640859485786766E-3</v>
      </c>
      <c r="C170" s="125">
        <v>2.5844320656815179E-2</v>
      </c>
      <c r="D170" s="125">
        <v>3.7367998372865953E-2</v>
      </c>
      <c r="E170" s="125">
        <v>8.1542108978110706E-2</v>
      </c>
      <c r="F170" s="125">
        <v>9.325320507657936E-2</v>
      </c>
      <c r="G170" s="125">
        <v>3.0206940340028538E-2</v>
      </c>
      <c r="H170" s="125">
        <v>5.1193908627501429E-2</v>
      </c>
      <c r="I170" s="125">
        <v>9.3851700995248463E-2</v>
      </c>
      <c r="J170" s="125">
        <v>0.12662833883127086</v>
      </c>
      <c r="K170" s="125">
        <v>6.6116124746814497E-2</v>
      </c>
      <c r="L170" s="126">
        <v>0</v>
      </c>
      <c r="M170" s="125">
        <v>5.8409775444134525E-3</v>
      </c>
      <c r="N170" s="125">
        <v>2.3349689572994475E-2</v>
      </c>
      <c r="O170" s="125">
        <v>2.8396382477937229E-2</v>
      </c>
      <c r="P170" s="127">
        <v>4.6626564057074098E-2</v>
      </c>
      <c r="Q170" s="118"/>
    </row>
    <row r="171" spans="1:17" s="119" customFormat="1" ht="36" x14ac:dyDescent="0.25">
      <c r="A171" s="116" t="s">
        <v>139</v>
      </c>
      <c r="B171" s="124">
        <v>5.2940687137384632E-2</v>
      </c>
      <c r="C171" s="125">
        <v>6.0353383596070766E-2</v>
      </c>
      <c r="D171" s="125">
        <v>2.0688355592272657E-2</v>
      </c>
      <c r="E171" s="125">
        <v>8.7872169540732115E-3</v>
      </c>
      <c r="F171" s="125">
        <v>1.6213609222395799E-3</v>
      </c>
      <c r="G171" s="125">
        <v>7.8166885548575551E-2</v>
      </c>
      <c r="H171" s="125">
        <v>1.8038272459482464E-2</v>
      </c>
      <c r="I171" s="125">
        <v>4.7879447378115459E-3</v>
      </c>
      <c r="J171" s="125">
        <v>3.105788568819037E-3</v>
      </c>
      <c r="K171" s="126">
        <v>0</v>
      </c>
      <c r="L171" s="125">
        <v>2.6991739779276224E-2</v>
      </c>
      <c r="M171" s="125">
        <v>7.3443293434612561E-2</v>
      </c>
      <c r="N171" s="125">
        <v>4.66278030381913E-2</v>
      </c>
      <c r="O171" s="125">
        <v>2.7342567520775896E-2</v>
      </c>
      <c r="P171" s="127">
        <v>4.3062343631048543E-3</v>
      </c>
      <c r="Q171" s="118"/>
    </row>
    <row r="172" spans="1:17" s="119" customFormat="1" ht="36" x14ac:dyDescent="0.25">
      <c r="A172" s="116" t="s">
        <v>140</v>
      </c>
      <c r="B172" s="124">
        <v>3.4356818882001804E-3</v>
      </c>
      <c r="C172" s="125">
        <v>2.223959854267224E-3</v>
      </c>
      <c r="D172" s="125">
        <v>1.5654812868632032E-3</v>
      </c>
      <c r="E172" s="126">
        <v>0</v>
      </c>
      <c r="F172" s="125">
        <v>1.3050795481344763E-4</v>
      </c>
      <c r="G172" s="125">
        <v>2.7238082930165571E-3</v>
      </c>
      <c r="H172" s="125">
        <v>1.4833162996775501E-3</v>
      </c>
      <c r="I172" s="126">
        <v>0</v>
      </c>
      <c r="J172" s="125">
        <v>2.4999376057471356E-4</v>
      </c>
      <c r="K172" s="126">
        <v>0</v>
      </c>
      <c r="L172" s="125">
        <v>9.2505038924675686E-4</v>
      </c>
      <c r="M172" s="125">
        <v>6.8111668297877953E-3</v>
      </c>
      <c r="N172" s="125">
        <v>1.1437828853993856E-3</v>
      </c>
      <c r="O172" s="125">
        <v>7.9277208927473004E-4</v>
      </c>
      <c r="P172" s="129">
        <v>0</v>
      </c>
      <c r="Q172" s="118"/>
    </row>
    <row r="173" spans="1:17" s="119" customFormat="1" ht="48" x14ac:dyDescent="0.25">
      <c r="A173" s="116" t="s">
        <v>141</v>
      </c>
      <c r="B173" s="124">
        <v>0.77252818858141059</v>
      </c>
      <c r="C173" s="125">
        <v>8.1428572536081045E-2</v>
      </c>
      <c r="D173" s="125">
        <v>6.0522343703058199E-3</v>
      </c>
      <c r="E173" s="125">
        <v>2.2139740655156073E-3</v>
      </c>
      <c r="F173" s="125">
        <v>2.2623430516276019E-3</v>
      </c>
      <c r="G173" s="125">
        <v>8.6680818939835549E-2</v>
      </c>
      <c r="H173" s="125">
        <v>1.8748732794022897E-3</v>
      </c>
      <c r="I173" s="125">
        <v>2.7926112280697354E-3</v>
      </c>
      <c r="J173" s="125">
        <v>2.9061368318795684E-3</v>
      </c>
      <c r="K173" s="126">
        <v>0</v>
      </c>
      <c r="L173" s="125">
        <v>0.95198533933565677</v>
      </c>
      <c r="M173" s="125">
        <v>0.57973092704947871</v>
      </c>
      <c r="N173" s="125">
        <v>8.2943409684269859E-2</v>
      </c>
      <c r="O173" s="125">
        <v>2.7015719634277995E-2</v>
      </c>
      <c r="P173" s="127">
        <v>5.4959774769031142E-3</v>
      </c>
      <c r="Q173" s="118"/>
    </row>
    <row r="174" spans="1:17" s="119" customFormat="1" ht="36" x14ac:dyDescent="0.25">
      <c r="A174" s="116" t="s">
        <v>142</v>
      </c>
      <c r="B174" s="124">
        <v>2.0544236425945172E-2</v>
      </c>
      <c r="C174" s="125">
        <v>4.2595483533095883E-3</v>
      </c>
      <c r="D174" s="126">
        <v>0</v>
      </c>
      <c r="E174" s="126">
        <v>0</v>
      </c>
      <c r="F174" s="126">
        <v>0</v>
      </c>
      <c r="G174" s="125">
        <v>3.621669409188278E-3</v>
      </c>
      <c r="H174" s="126">
        <v>0</v>
      </c>
      <c r="I174" s="126">
        <v>0</v>
      </c>
      <c r="J174" s="126">
        <v>0</v>
      </c>
      <c r="K174" s="126">
        <v>0</v>
      </c>
      <c r="L174" s="125">
        <v>1.0322512454367721E-2</v>
      </c>
      <c r="M174" s="125">
        <v>2.994094783296913E-2</v>
      </c>
      <c r="N174" s="125">
        <v>3.6679734919257325E-3</v>
      </c>
      <c r="O174" s="125">
        <v>7.6113961712818848E-4</v>
      </c>
      <c r="P174" s="129">
        <v>0</v>
      </c>
      <c r="Q174" s="118"/>
    </row>
    <row r="175" spans="1:17" s="119" customFormat="1" ht="36" x14ac:dyDescent="0.25">
      <c r="A175" s="116" t="s">
        <v>143</v>
      </c>
      <c r="B175" s="124">
        <v>1.9942727318083883E-2</v>
      </c>
      <c r="C175" s="125">
        <v>1.1615235849217771E-2</v>
      </c>
      <c r="D175" s="125">
        <v>3.00324715385553E-3</v>
      </c>
      <c r="E175" s="125">
        <v>3.543606964467744E-4</v>
      </c>
      <c r="F175" s="126">
        <v>0</v>
      </c>
      <c r="G175" s="125">
        <v>7.5099931003106022E-3</v>
      </c>
      <c r="H175" s="126">
        <v>0</v>
      </c>
      <c r="I175" s="125">
        <v>6.7153594977720633E-4</v>
      </c>
      <c r="J175" s="126">
        <v>0</v>
      </c>
      <c r="K175" s="126">
        <v>0</v>
      </c>
      <c r="L175" s="125">
        <v>3.4792275256572409E-3</v>
      </c>
      <c r="M175" s="125">
        <v>3.512076526581355E-2</v>
      </c>
      <c r="N175" s="125">
        <v>1.5447527692870788E-2</v>
      </c>
      <c r="O175" s="125">
        <v>3.1673717115597859E-3</v>
      </c>
      <c r="P175" s="127">
        <v>3.0577535615750628E-3</v>
      </c>
      <c r="Q175" s="118"/>
    </row>
    <row r="176" spans="1:17" s="119" customFormat="1" ht="36" x14ac:dyDescent="0.25">
      <c r="A176" s="116" t="s">
        <v>144</v>
      </c>
      <c r="B176" s="124">
        <v>2.1193335084800684E-2</v>
      </c>
      <c r="C176" s="125">
        <v>6.5410524105051189E-3</v>
      </c>
      <c r="D176" s="125">
        <v>8.6761087411078885E-4</v>
      </c>
      <c r="E176" s="125">
        <v>9.9249697107870729E-4</v>
      </c>
      <c r="F176" s="125">
        <v>2.2075741874383512E-3</v>
      </c>
      <c r="G176" s="125">
        <v>9.0416951579334499E-3</v>
      </c>
      <c r="H176" s="125">
        <v>9.8177795007510179E-4</v>
      </c>
      <c r="I176" s="126">
        <v>0</v>
      </c>
      <c r="J176" s="125">
        <v>1.6169364944295616E-3</v>
      </c>
      <c r="K176" s="125">
        <v>2.7383316001710471E-3</v>
      </c>
      <c r="L176" s="125">
        <v>4.6194690226281704E-3</v>
      </c>
      <c r="M176" s="125">
        <v>3.5216458164318308E-2</v>
      </c>
      <c r="N176" s="125">
        <v>5.5068967919221683E-3</v>
      </c>
      <c r="O176" s="125">
        <v>5.3430928113436607E-4</v>
      </c>
      <c r="P176" s="127">
        <v>1.2072261819047847E-3</v>
      </c>
      <c r="Q176" s="118"/>
    </row>
    <row r="177" spans="1:17" s="119" customFormat="1" ht="36" x14ac:dyDescent="0.25">
      <c r="A177" s="116" t="s">
        <v>145</v>
      </c>
      <c r="B177" s="128">
        <v>0</v>
      </c>
      <c r="C177" s="125">
        <v>1.4821306009789341E-3</v>
      </c>
      <c r="D177" s="125">
        <v>2.1346026810721451E-3</v>
      </c>
      <c r="E177" s="125">
        <v>1.0410574532352545E-2</v>
      </c>
      <c r="F177" s="125">
        <v>2.2874917148601116E-2</v>
      </c>
      <c r="G177" s="125">
        <v>1.3520496025514965E-3</v>
      </c>
      <c r="H177" s="125">
        <v>7.9161062532841272E-3</v>
      </c>
      <c r="I177" s="125">
        <v>1.1075118084091591E-2</v>
      </c>
      <c r="J177" s="125">
        <v>1.4821572925207142E-2</v>
      </c>
      <c r="K177" s="125">
        <v>3.0032658133210082E-2</v>
      </c>
      <c r="L177" s="126">
        <v>0</v>
      </c>
      <c r="M177" s="126">
        <v>0</v>
      </c>
      <c r="N177" s="125">
        <v>2.2961640113331864E-3</v>
      </c>
      <c r="O177" s="125">
        <v>8.068889446550114E-4</v>
      </c>
      <c r="P177" s="127">
        <v>4.9888423208891627E-3</v>
      </c>
      <c r="Q177" s="118"/>
    </row>
    <row r="178" spans="1:17" s="119" customFormat="1" ht="36" x14ac:dyDescent="0.25">
      <c r="A178" s="116" t="s">
        <v>146</v>
      </c>
      <c r="B178" s="124">
        <v>3.8079363674063411E-4</v>
      </c>
      <c r="C178" s="125">
        <v>1.2967820873464628E-3</v>
      </c>
      <c r="D178" s="125">
        <v>2.3122740415853923E-3</v>
      </c>
      <c r="E178" s="125">
        <v>6.9279484310667888E-3</v>
      </c>
      <c r="F178" s="125">
        <v>6.2943703776280014E-3</v>
      </c>
      <c r="G178" s="125">
        <v>2.2347189575310095E-3</v>
      </c>
      <c r="H178" s="125">
        <v>6.2278529312403052E-3</v>
      </c>
      <c r="I178" s="125">
        <v>7.1809202345065257E-3</v>
      </c>
      <c r="J178" s="125">
        <v>7.7409236868111681E-3</v>
      </c>
      <c r="K178" s="125">
        <v>6.0228958114272929E-3</v>
      </c>
      <c r="L178" s="126">
        <v>0</v>
      </c>
      <c r="M178" s="125">
        <v>7.2145331454333825E-4</v>
      </c>
      <c r="N178" s="126">
        <v>0</v>
      </c>
      <c r="O178" s="125">
        <v>1.7577454230777217E-3</v>
      </c>
      <c r="P178" s="127">
        <v>1.5650977161950834E-3</v>
      </c>
      <c r="Q178" s="118"/>
    </row>
    <row r="179" spans="1:17" s="119" customFormat="1" ht="36" x14ac:dyDescent="0.25">
      <c r="A179" s="116" t="s">
        <v>147</v>
      </c>
      <c r="B179" s="124">
        <v>0.1554835704846948</v>
      </c>
      <c r="C179" s="125">
        <v>0.8691225648200317</v>
      </c>
      <c r="D179" s="125">
        <v>0.9619272033576387</v>
      </c>
      <c r="E179" s="125">
        <v>0.94582852639353454</v>
      </c>
      <c r="F179" s="125">
        <v>0.85271945178240516</v>
      </c>
      <c r="G179" s="125">
        <v>0.85725068153152495</v>
      </c>
      <c r="H179" s="125">
        <v>0.95707040797181919</v>
      </c>
      <c r="I179" s="125">
        <v>0.94091466188748429</v>
      </c>
      <c r="J179" s="125">
        <v>0.91504287255734429</v>
      </c>
      <c r="K179" s="125">
        <v>0.79881924767276302</v>
      </c>
      <c r="L179" s="125">
        <v>2.866840127244312E-2</v>
      </c>
      <c r="M179" s="125">
        <v>0.29949692278242374</v>
      </c>
      <c r="N179" s="125">
        <v>0.86949403850350404</v>
      </c>
      <c r="O179" s="125">
        <v>0.95243287893349682</v>
      </c>
      <c r="P179" s="127">
        <v>0.94681413274921011</v>
      </c>
      <c r="Q179" s="118"/>
    </row>
    <row r="180" spans="1:17" s="119" customFormat="1" ht="36" x14ac:dyDescent="0.25">
      <c r="A180" s="116" t="s">
        <v>148</v>
      </c>
      <c r="B180" s="124">
        <v>4.9431750812977467E-4</v>
      </c>
      <c r="C180" s="125">
        <v>5.823510450696727E-3</v>
      </c>
      <c r="D180" s="125">
        <v>6.575364166338994E-3</v>
      </c>
      <c r="E180" s="125">
        <v>9.3460889000555047E-3</v>
      </c>
      <c r="F180" s="125">
        <v>1.3355976053586537E-2</v>
      </c>
      <c r="G180" s="125">
        <v>1.3119551134827431E-2</v>
      </c>
      <c r="H180" s="125">
        <v>6.9561986786417906E-3</v>
      </c>
      <c r="I180" s="125">
        <v>9.5648677610909796E-3</v>
      </c>
      <c r="J180" s="125">
        <v>8.1065332416619673E-3</v>
      </c>
      <c r="K180" s="125">
        <v>1.7143698965243905E-2</v>
      </c>
      <c r="L180" s="126">
        <v>0</v>
      </c>
      <c r="M180" s="125">
        <v>9.3653614521908163E-4</v>
      </c>
      <c r="N180" s="125">
        <v>2.2560326731648509E-3</v>
      </c>
      <c r="O180" s="125">
        <v>3.6670576105279433E-3</v>
      </c>
      <c r="P180" s="127">
        <v>9.041396945165224E-3</v>
      </c>
      <c r="Q180" s="118"/>
    </row>
    <row r="181" spans="1:17" s="119" customFormat="1" ht="48" x14ac:dyDescent="0.25">
      <c r="A181" s="116" t="s">
        <v>149</v>
      </c>
      <c r="B181" s="124">
        <v>5.6677018245316806E-3</v>
      </c>
      <c r="C181" s="125">
        <v>1.6041997550582707E-2</v>
      </c>
      <c r="D181" s="125">
        <v>1.1174653737303789E-2</v>
      </c>
      <c r="E181" s="125">
        <v>1.5901577866420876E-2</v>
      </c>
      <c r="F181" s="125">
        <v>1.7793309466576219E-2</v>
      </c>
      <c r="G181" s="125">
        <v>1.3681785161733942E-2</v>
      </c>
      <c r="H181" s="125">
        <v>1.2231373426718437E-2</v>
      </c>
      <c r="I181" s="125">
        <v>1.7330440255600869E-2</v>
      </c>
      <c r="J181" s="125">
        <v>1.7128959042449248E-2</v>
      </c>
      <c r="K181" s="125">
        <v>2.0753339232497545E-2</v>
      </c>
      <c r="L181" s="126">
        <v>0</v>
      </c>
      <c r="M181" s="125">
        <v>1.2024822615446575E-2</v>
      </c>
      <c r="N181" s="125">
        <v>1.7244174265609934E-2</v>
      </c>
      <c r="O181" s="125">
        <v>8.3137851989461865E-3</v>
      </c>
      <c r="P181" s="127">
        <v>1.2830345597878339E-2</v>
      </c>
      <c r="Q181" s="118"/>
    </row>
    <row r="182" spans="1:17" s="119" customFormat="1" ht="36" x14ac:dyDescent="0.25">
      <c r="A182" s="116" t="s">
        <v>150</v>
      </c>
      <c r="B182" s="128">
        <v>0</v>
      </c>
      <c r="C182" s="126">
        <v>0</v>
      </c>
      <c r="D182" s="125">
        <v>4.0175767838433442E-4</v>
      </c>
      <c r="E182" s="125">
        <v>1.2289585005359396E-3</v>
      </c>
      <c r="F182" s="125">
        <v>1.6075690180097316E-2</v>
      </c>
      <c r="G182" s="126">
        <v>0</v>
      </c>
      <c r="H182" s="126">
        <v>0</v>
      </c>
      <c r="I182" s="125">
        <v>2.3289541480459646E-3</v>
      </c>
      <c r="J182" s="125">
        <v>1.5190434674494299E-3</v>
      </c>
      <c r="K182" s="125">
        <v>3.0693254022336511E-2</v>
      </c>
      <c r="L182" s="126">
        <v>0</v>
      </c>
      <c r="M182" s="126">
        <v>0</v>
      </c>
      <c r="N182" s="126">
        <v>0</v>
      </c>
      <c r="O182" s="126">
        <v>0</v>
      </c>
      <c r="P182" s="127">
        <v>8.4795544136184026E-4</v>
      </c>
      <c r="Q182" s="118"/>
    </row>
    <row r="183" spans="1:17" s="119" customFormat="1" ht="36" x14ac:dyDescent="0.25">
      <c r="A183" s="116" t="s">
        <v>151</v>
      </c>
      <c r="B183" s="124">
        <v>3.29447247462959E-4</v>
      </c>
      <c r="C183" s="125">
        <v>1.6464548698308246E-4</v>
      </c>
      <c r="D183" s="125">
        <v>3.078673286294898E-3</v>
      </c>
      <c r="E183" s="125">
        <v>6.3495098805395039E-3</v>
      </c>
      <c r="F183" s="125">
        <v>6.6118398743666193E-2</v>
      </c>
      <c r="G183" s="125">
        <v>1.4198120749053585E-3</v>
      </c>
      <c r="H183" s="125">
        <v>4.0054730864753554E-3</v>
      </c>
      <c r="I183" s="125">
        <v>8.1408904513320668E-3</v>
      </c>
      <c r="J183" s="125">
        <v>3.0546248936319284E-2</v>
      </c>
      <c r="K183" s="125">
        <v>9.3796574562350979E-2</v>
      </c>
      <c r="L183" s="126">
        <v>0</v>
      </c>
      <c r="M183" s="126">
        <v>0</v>
      </c>
      <c r="N183" s="126">
        <v>0</v>
      </c>
      <c r="O183" s="125">
        <v>7.503315559207436E-4</v>
      </c>
      <c r="P183" s="127">
        <v>1.4151272008917316E-2</v>
      </c>
      <c r="Q183" s="118"/>
    </row>
    <row r="184" spans="1:17" s="119" customFormat="1" ht="36" x14ac:dyDescent="0.25">
      <c r="A184" s="116" t="s">
        <v>152</v>
      </c>
      <c r="B184" s="128">
        <v>0</v>
      </c>
      <c r="C184" s="126">
        <v>0</v>
      </c>
      <c r="D184" s="125">
        <v>9.068973662446643E-4</v>
      </c>
      <c r="E184" s="125">
        <v>4.4598376245283714E-4</v>
      </c>
      <c r="F184" s="125">
        <v>1.6746105355818595E-4</v>
      </c>
      <c r="G184" s="125">
        <v>1.3634166366410932E-3</v>
      </c>
      <c r="H184" s="125">
        <v>1.2526201226656225E-3</v>
      </c>
      <c r="I184" s="126">
        <v>0</v>
      </c>
      <c r="J184" s="125">
        <v>3.2077905587177919E-4</v>
      </c>
      <c r="K184" s="126">
        <v>0</v>
      </c>
      <c r="L184" s="126">
        <v>0</v>
      </c>
      <c r="M184" s="126">
        <v>0</v>
      </c>
      <c r="N184" s="126">
        <v>0</v>
      </c>
      <c r="O184" s="126">
        <v>0</v>
      </c>
      <c r="P184" s="129">
        <v>0</v>
      </c>
      <c r="Q184" s="118"/>
    </row>
    <row r="185" spans="1:17" s="119" customFormat="1" ht="36" x14ac:dyDescent="0.25">
      <c r="A185" s="116" t="s">
        <v>153</v>
      </c>
      <c r="B185" s="124">
        <v>3.2435901423732816E-2</v>
      </c>
      <c r="C185" s="125">
        <v>1.1001676249028971E-2</v>
      </c>
      <c r="D185" s="125">
        <v>6.9181726213718734E-3</v>
      </c>
      <c r="E185" s="125">
        <v>4.4170845059248956E-4</v>
      </c>
      <c r="F185" s="125">
        <v>3.3812184745118647E-4</v>
      </c>
      <c r="G185" s="125">
        <v>9.591481249612694E-3</v>
      </c>
      <c r="H185" s="125">
        <v>3.2282458613743497E-3</v>
      </c>
      <c r="I185" s="126">
        <v>0</v>
      </c>
      <c r="J185" s="125">
        <v>4.3395217852436465E-4</v>
      </c>
      <c r="K185" s="126">
        <v>0</v>
      </c>
      <c r="L185" s="125">
        <v>3.4598394320210883E-2</v>
      </c>
      <c r="M185" s="125">
        <v>3.245048212688767E-2</v>
      </c>
      <c r="N185" s="125">
        <v>1.1393082868297504E-2</v>
      </c>
      <c r="O185" s="125">
        <v>9.6033002596830584E-3</v>
      </c>
      <c r="P185" s="127">
        <v>1.5144430850251688E-3</v>
      </c>
      <c r="Q185" s="118"/>
    </row>
    <row r="186" spans="1:17" s="119" customFormat="1" ht="48" x14ac:dyDescent="0.25">
      <c r="A186" s="116" t="s">
        <v>154</v>
      </c>
      <c r="B186" s="124">
        <v>1.7500901209831044E-2</v>
      </c>
      <c r="C186" s="125">
        <v>1.2137371682529199E-2</v>
      </c>
      <c r="D186" s="125">
        <v>1.4542188624862657E-3</v>
      </c>
      <c r="E186" s="125">
        <v>1.5489409669879187E-3</v>
      </c>
      <c r="F186" s="125">
        <v>4.2234290046085706E-4</v>
      </c>
      <c r="G186" s="125">
        <v>2.8610981667033012E-3</v>
      </c>
      <c r="H186" s="125">
        <v>2.4057350417747863E-3</v>
      </c>
      <c r="I186" s="126">
        <v>0</v>
      </c>
      <c r="J186" s="126">
        <v>0</v>
      </c>
      <c r="K186" s="126">
        <v>0</v>
      </c>
      <c r="L186" s="125">
        <v>1.4479337285815148E-2</v>
      </c>
      <c r="M186" s="125">
        <v>1.9377635532150689E-2</v>
      </c>
      <c r="N186" s="125">
        <v>1.6188658536606435E-2</v>
      </c>
      <c r="O186" s="125">
        <v>7.3637064370994272E-3</v>
      </c>
      <c r="P186" s="127">
        <v>4.4173390038866412E-3</v>
      </c>
      <c r="Q186" s="118"/>
    </row>
    <row r="187" spans="1:17" s="119" customFormat="1" ht="36" x14ac:dyDescent="0.25">
      <c r="A187" s="116" t="s">
        <v>155</v>
      </c>
      <c r="B187" s="124">
        <v>0.53506510582904165</v>
      </c>
      <c r="C187" s="125">
        <v>0.28596037473292119</v>
      </c>
      <c r="D187" s="125">
        <v>8.0587879483023692E-2</v>
      </c>
      <c r="E187" s="125">
        <v>1.3263574068787469E-2</v>
      </c>
      <c r="F187" s="125">
        <v>2.0461113585713239E-3</v>
      </c>
      <c r="G187" s="125">
        <v>0.20980366771459752</v>
      </c>
      <c r="H187" s="125">
        <v>2.4463753259800641E-2</v>
      </c>
      <c r="I187" s="125">
        <v>4.0307228217611847E-3</v>
      </c>
      <c r="J187" s="125">
        <v>1.9151800711606224E-3</v>
      </c>
      <c r="K187" s="125">
        <v>3.6307540565305686E-4</v>
      </c>
      <c r="L187" s="125">
        <v>0.62147305858958202</v>
      </c>
      <c r="M187" s="125">
        <v>0.45850886199419127</v>
      </c>
      <c r="N187" s="125">
        <v>0.30214549056800583</v>
      </c>
      <c r="O187" s="125">
        <v>0.17229861104487834</v>
      </c>
      <c r="P187" s="127">
        <v>5.6197269418060344E-2</v>
      </c>
      <c r="Q187" s="118"/>
    </row>
    <row r="188" spans="1:17" s="119" customFormat="1" ht="48" x14ac:dyDescent="0.25">
      <c r="A188" s="116" t="s">
        <v>156</v>
      </c>
      <c r="B188" s="124">
        <v>3.9800815308301242E-2</v>
      </c>
      <c r="C188" s="125">
        <v>7.2678100337185775E-2</v>
      </c>
      <c r="D188" s="125">
        <v>1.7979840827000076E-2</v>
      </c>
      <c r="E188" s="125">
        <v>8.5292931408693373E-3</v>
      </c>
      <c r="F188" s="125">
        <v>8.8124905555524592E-4</v>
      </c>
      <c r="G188" s="125">
        <v>2.6395626354783919E-2</v>
      </c>
      <c r="H188" s="125">
        <v>4.6080141285127565E-3</v>
      </c>
      <c r="I188" s="125">
        <v>1.1923317511794793E-2</v>
      </c>
      <c r="J188" s="125">
        <v>1.3177719797249831E-3</v>
      </c>
      <c r="K188" s="125">
        <v>8.682641056902571E-4</v>
      </c>
      <c r="L188" s="125">
        <v>1.5853539408102742E-2</v>
      </c>
      <c r="M188" s="125">
        <v>6.4713774449557337E-2</v>
      </c>
      <c r="N188" s="125">
        <v>0.1001309598104123</v>
      </c>
      <c r="O188" s="125">
        <v>4.6877379429737007E-2</v>
      </c>
      <c r="P188" s="127">
        <v>9.8640152568702111E-3</v>
      </c>
      <c r="Q188" s="118"/>
    </row>
    <row r="189" spans="1:17" s="119" customFormat="1" ht="36" x14ac:dyDescent="0.25">
      <c r="A189" s="116" t="s">
        <v>157</v>
      </c>
      <c r="B189" s="124">
        <v>6.8295938054587432E-2</v>
      </c>
      <c r="C189" s="125">
        <v>3.403410613671215E-2</v>
      </c>
      <c r="D189" s="125">
        <v>4.5124495686936364E-3</v>
      </c>
      <c r="E189" s="125">
        <v>1.4485946594016863E-3</v>
      </c>
      <c r="F189" s="126">
        <v>0</v>
      </c>
      <c r="G189" s="125">
        <v>2.1042018166509142E-2</v>
      </c>
      <c r="H189" s="125">
        <v>1.5735347262517746E-3</v>
      </c>
      <c r="I189" s="125">
        <v>1.3477667984553353E-3</v>
      </c>
      <c r="J189" s="126">
        <v>0</v>
      </c>
      <c r="K189" s="126">
        <v>0</v>
      </c>
      <c r="L189" s="125">
        <v>5.9638486501228868E-2</v>
      </c>
      <c r="M189" s="125">
        <v>7.7064913062344725E-2</v>
      </c>
      <c r="N189" s="125">
        <v>3.9277007135348221E-2</v>
      </c>
      <c r="O189" s="125">
        <v>1.3612444203346549E-2</v>
      </c>
      <c r="P189" s="127">
        <v>2.5841685113982922E-3</v>
      </c>
      <c r="Q189" s="118"/>
    </row>
    <row r="190" spans="1:17" s="119" customFormat="1" ht="48" x14ac:dyDescent="0.25">
      <c r="A190" s="116" t="s">
        <v>158</v>
      </c>
      <c r="B190" s="124">
        <v>0.24636434797890827</v>
      </c>
      <c r="C190" s="125">
        <v>0.27974675993370368</v>
      </c>
      <c r="D190" s="125">
        <v>0.11344675537666765</v>
      </c>
      <c r="E190" s="125">
        <v>2.2002954834332063E-2</v>
      </c>
      <c r="F190" s="125">
        <v>5.6633125233994637E-3</v>
      </c>
      <c r="G190" s="125">
        <v>0.18879387943133788</v>
      </c>
      <c r="H190" s="125">
        <v>4.2828629998629013E-2</v>
      </c>
      <c r="I190" s="125">
        <v>1.1559282671551126E-2</v>
      </c>
      <c r="J190" s="125">
        <v>6.3323561079035376E-3</v>
      </c>
      <c r="K190" s="125">
        <v>3.2824608170937352E-3</v>
      </c>
      <c r="L190" s="125">
        <v>0.22973327107117505</v>
      </c>
      <c r="M190" s="125">
        <v>0.24918282507898989</v>
      </c>
      <c r="N190" s="125">
        <v>0.29354335771285794</v>
      </c>
      <c r="O190" s="125">
        <v>0.23808664484593206</v>
      </c>
      <c r="P190" s="127">
        <v>8.6532214261569443E-2</v>
      </c>
      <c r="Q190" s="118"/>
    </row>
    <row r="191" spans="1:17" s="119" customFormat="1" ht="36" x14ac:dyDescent="0.25">
      <c r="A191" s="116" t="s">
        <v>159</v>
      </c>
      <c r="B191" s="128">
        <v>0</v>
      </c>
      <c r="C191" s="125">
        <v>1.4293556866085567E-3</v>
      </c>
      <c r="D191" s="125">
        <v>1.0939824015920689E-2</v>
      </c>
      <c r="E191" s="125">
        <v>7.8477004175293349E-3</v>
      </c>
      <c r="F191" s="125">
        <v>3.2551692466813117E-3</v>
      </c>
      <c r="G191" s="125">
        <v>7.0392696552106322E-3</v>
      </c>
      <c r="H191" s="125">
        <v>1.4724787810791494E-2</v>
      </c>
      <c r="I191" s="125">
        <v>6.2439947494991738E-3</v>
      </c>
      <c r="J191" s="125">
        <v>3.5798318710390836E-3</v>
      </c>
      <c r="K191" s="125">
        <v>1.4887040192306255E-3</v>
      </c>
      <c r="L191" s="126">
        <v>0</v>
      </c>
      <c r="M191" s="126">
        <v>0</v>
      </c>
      <c r="N191" s="125">
        <v>1.9203106862580336E-3</v>
      </c>
      <c r="O191" s="125">
        <v>3.1686722376077815E-3</v>
      </c>
      <c r="P191" s="127">
        <v>8.4177266952447493E-3</v>
      </c>
      <c r="Q191" s="118"/>
    </row>
    <row r="192" spans="1:17" s="119" customFormat="1" ht="36" x14ac:dyDescent="0.25">
      <c r="A192" s="116" t="s">
        <v>160</v>
      </c>
      <c r="B192" s="124">
        <v>7.0752155111674332E-3</v>
      </c>
      <c r="C192" s="125">
        <v>3.3773226146793095E-2</v>
      </c>
      <c r="D192" s="125">
        <v>7.1838019003898426E-2</v>
      </c>
      <c r="E192" s="125">
        <v>4.3293188061447017E-2</v>
      </c>
      <c r="F192" s="125">
        <v>9.2511498493473895E-3</v>
      </c>
      <c r="G192" s="125">
        <v>7.5951267939936326E-2</v>
      </c>
      <c r="H192" s="125">
        <v>6.3475119109679026E-2</v>
      </c>
      <c r="I192" s="125">
        <v>4.3186427027487664E-2</v>
      </c>
      <c r="J192" s="125">
        <v>1.9196091058603846E-2</v>
      </c>
      <c r="K192" s="125">
        <v>2.7574188856168964E-3</v>
      </c>
      <c r="L192" s="125">
        <v>5.7268458340307374E-4</v>
      </c>
      <c r="M192" s="125">
        <v>1.3654599556914251E-2</v>
      </c>
      <c r="N192" s="125">
        <v>2.6572069873120316E-2</v>
      </c>
      <c r="O192" s="125">
        <v>3.6995068850064018E-2</v>
      </c>
      <c r="P192" s="127">
        <v>4.3030284329468586E-2</v>
      </c>
      <c r="Q192" s="118"/>
    </row>
    <row r="193" spans="1:17" s="119" customFormat="1" ht="36" x14ac:dyDescent="0.25">
      <c r="A193" s="116" t="s">
        <v>161</v>
      </c>
      <c r="B193" s="124">
        <v>1.9710873305354986E-3</v>
      </c>
      <c r="C193" s="125">
        <v>0.10318783128204356</v>
      </c>
      <c r="D193" s="125">
        <v>0.51850271576612017</v>
      </c>
      <c r="E193" s="125">
        <v>0.74018135392854689</v>
      </c>
      <c r="F193" s="125">
        <v>0.89856982647095018</v>
      </c>
      <c r="G193" s="125">
        <v>0.28559573888919271</v>
      </c>
      <c r="H193" s="125">
        <v>0.66168854418677681</v>
      </c>
      <c r="I193" s="125">
        <v>0.75310085962254991</v>
      </c>
      <c r="J193" s="125">
        <v>0.8674887199712672</v>
      </c>
      <c r="K193" s="125">
        <v>0.92480786030339757</v>
      </c>
      <c r="L193" s="126">
        <v>0</v>
      </c>
      <c r="M193" s="125">
        <v>2.4357103801349355E-3</v>
      </c>
      <c r="N193" s="125">
        <v>3.7243166501963035E-2</v>
      </c>
      <c r="O193" s="125">
        <v>0.31703797853244542</v>
      </c>
      <c r="P193" s="127">
        <v>0.65094323143289368</v>
      </c>
      <c r="Q193" s="118"/>
    </row>
    <row r="194" spans="1:17" s="119" customFormat="1" ht="48" x14ac:dyDescent="0.25">
      <c r="A194" s="116" t="s">
        <v>162</v>
      </c>
      <c r="B194" s="128">
        <v>0</v>
      </c>
      <c r="C194" s="125">
        <v>3.668811254242909E-3</v>
      </c>
      <c r="D194" s="125">
        <v>4.8358897839902255E-3</v>
      </c>
      <c r="E194" s="125">
        <v>1.0683585847856133E-2</v>
      </c>
      <c r="F194" s="125">
        <v>1.8969367915766134E-2</v>
      </c>
      <c r="G194" s="125">
        <v>2.5576109570240226E-3</v>
      </c>
      <c r="H194" s="125">
        <v>4.8437525030643825E-3</v>
      </c>
      <c r="I194" s="125">
        <v>1.2862588969404875E-2</v>
      </c>
      <c r="J194" s="125">
        <v>1.7803838749139787E-2</v>
      </c>
      <c r="K194" s="125">
        <v>2.1340515945065947E-2</v>
      </c>
      <c r="L194" s="126">
        <v>0</v>
      </c>
      <c r="M194" s="126">
        <v>0</v>
      </c>
      <c r="N194" s="125">
        <v>5.056673249837911E-3</v>
      </c>
      <c r="O194" s="125">
        <v>4.5062777726850283E-3</v>
      </c>
      <c r="P194" s="127">
        <v>6.8112836960936641E-3</v>
      </c>
      <c r="Q194" s="118"/>
    </row>
    <row r="195" spans="1:17" s="119" customFormat="1" ht="36" x14ac:dyDescent="0.25">
      <c r="A195" s="116" t="s">
        <v>163</v>
      </c>
      <c r="B195" s="124">
        <v>2.5699962722593717E-2</v>
      </c>
      <c r="C195" s="125">
        <v>8.7780805204761475E-2</v>
      </c>
      <c r="D195" s="125">
        <v>4.9900654627327859E-2</v>
      </c>
      <c r="E195" s="125">
        <v>3.3174362649623756E-2</v>
      </c>
      <c r="F195" s="125">
        <v>1.821297389134955E-2</v>
      </c>
      <c r="G195" s="125">
        <v>6.4384722301252709E-2</v>
      </c>
      <c r="H195" s="125">
        <v>3.6907820153890949E-2</v>
      </c>
      <c r="I195" s="125">
        <v>3.3525529458694747E-2</v>
      </c>
      <c r="J195" s="125">
        <v>1.8198634139967612E-2</v>
      </c>
      <c r="K195" s="125">
        <v>1.7223825344558501E-2</v>
      </c>
      <c r="L195" s="125">
        <v>4.804704936368193E-3</v>
      </c>
      <c r="M195" s="125">
        <v>5.2016614138566147E-2</v>
      </c>
      <c r="N195" s="125">
        <v>9.3844584080856594E-2</v>
      </c>
      <c r="O195" s="125">
        <v>7.0276201173729999E-2</v>
      </c>
      <c r="P195" s="127">
        <v>3.9886734281889692E-2</v>
      </c>
      <c r="Q195" s="118"/>
    </row>
    <row r="196" spans="1:17" s="119" customFormat="1" ht="36" x14ac:dyDescent="0.25">
      <c r="A196" s="116" t="s">
        <v>164</v>
      </c>
      <c r="B196" s="128">
        <v>0</v>
      </c>
      <c r="C196" s="125">
        <v>4.1378749757634689E-3</v>
      </c>
      <c r="D196" s="125">
        <v>8.8499756259586421E-3</v>
      </c>
      <c r="E196" s="125">
        <v>2.6975384504645355E-2</v>
      </c>
      <c r="F196" s="125">
        <v>1.5886855067252431E-2</v>
      </c>
      <c r="G196" s="125">
        <v>5.4250496675144148E-3</v>
      </c>
      <c r="H196" s="125">
        <v>1.7651724052220801E-2</v>
      </c>
      <c r="I196" s="125">
        <v>3.1528378687833938E-2</v>
      </c>
      <c r="J196" s="125">
        <v>2.128698553098483E-2</v>
      </c>
      <c r="K196" s="125">
        <v>1.2843221989380885E-2</v>
      </c>
      <c r="L196" s="126">
        <v>0</v>
      </c>
      <c r="M196" s="126">
        <v>0</v>
      </c>
      <c r="N196" s="125">
        <v>3.861418691904801E-3</v>
      </c>
      <c r="O196" s="125">
        <v>4.3848410279993246E-3</v>
      </c>
      <c r="P196" s="127">
        <v>1.2782344504818801E-2</v>
      </c>
      <c r="Q196" s="118"/>
    </row>
    <row r="197" spans="1:17" s="119" customFormat="1" ht="36" x14ac:dyDescent="0.25">
      <c r="A197" s="116" t="s">
        <v>165</v>
      </c>
      <c r="B197" s="124">
        <v>2.3637873487567511E-2</v>
      </c>
      <c r="C197" s="125">
        <v>3.6050062650205404E-2</v>
      </c>
      <c r="D197" s="125">
        <v>5.6574188968191094E-2</v>
      </c>
      <c r="E197" s="125">
        <v>4.1593798355746787E-2</v>
      </c>
      <c r="F197" s="125">
        <v>1.6705206695993822E-2</v>
      </c>
      <c r="G197" s="125">
        <v>4.3100605423699097E-2</v>
      </c>
      <c r="H197" s="125">
        <v>5.3188071167183798E-2</v>
      </c>
      <c r="I197" s="125">
        <v>3.833632472284941E-2</v>
      </c>
      <c r="J197" s="125">
        <v>2.3453829884970814E-2</v>
      </c>
      <c r="K197" s="125">
        <v>1.2237232282837426E-2</v>
      </c>
      <c r="L197" s="125">
        <v>1.7371610943918665E-2</v>
      </c>
      <c r="M197" s="125">
        <v>2.6389995169246321E-2</v>
      </c>
      <c r="N197" s="125">
        <v>3.7595287073630773E-2</v>
      </c>
      <c r="O197" s="125">
        <v>4.0710574804513372E-2</v>
      </c>
      <c r="P197" s="127">
        <v>5.6414870759192694E-2</v>
      </c>
      <c r="Q197" s="118"/>
    </row>
    <row r="198" spans="1:17" s="119" customFormat="1" ht="48" x14ac:dyDescent="0.25">
      <c r="A198" s="116" t="s">
        <v>166</v>
      </c>
      <c r="B198" s="124">
        <v>8.3276972979179245E-4</v>
      </c>
      <c r="C198" s="125">
        <v>3.3223914411792663E-2</v>
      </c>
      <c r="D198" s="125">
        <v>5.1778583404616267E-2</v>
      </c>
      <c r="E198" s="125">
        <v>4.8775278001530357E-2</v>
      </c>
      <c r="F198" s="125">
        <v>9.1018093685274731E-3</v>
      </c>
      <c r="G198" s="125">
        <v>5.7457964082625497E-2</v>
      </c>
      <c r="H198" s="125">
        <v>6.7440891146357179E-2</v>
      </c>
      <c r="I198" s="125">
        <v>5.1899457146517877E-2</v>
      </c>
      <c r="J198" s="125">
        <v>1.8641924037209764E-2</v>
      </c>
      <c r="K198" s="125">
        <v>1.7564723804236689E-3</v>
      </c>
      <c r="L198" s="126">
        <v>0</v>
      </c>
      <c r="M198" s="125">
        <v>3.0292845402782307E-3</v>
      </c>
      <c r="N198" s="125">
        <v>3.0768106451874742E-2</v>
      </c>
      <c r="O198" s="125">
        <v>3.1325572990109622E-2</v>
      </c>
      <c r="P198" s="127">
        <v>1.9381214297790886E-2</v>
      </c>
      <c r="Q198" s="118"/>
    </row>
    <row r="199" spans="1:17" s="119" customFormat="1" ht="36" x14ac:dyDescent="0.25">
      <c r="A199" s="116" t="s">
        <v>167</v>
      </c>
      <c r="B199" s="124">
        <v>1.3200814139409389E-3</v>
      </c>
      <c r="C199" s="125">
        <v>1.1897293157073858E-3</v>
      </c>
      <c r="D199" s="125">
        <v>1.8808320647337778E-3</v>
      </c>
      <c r="E199" s="125">
        <v>2.4028211210312417E-4</v>
      </c>
      <c r="F199" s="125">
        <v>6.9650380869285097E-4</v>
      </c>
      <c r="G199" s="126">
        <v>0</v>
      </c>
      <c r="H199" s="125">
        <v>9.7137685369241464E-4</v>
      </c>
      <c r="I199" s="125">
        <v>4.5534981160045499E-4</v>
      </c>
      <c r="J199" s="125">
        <v>3.5088441950388046E-4</v>
      </c>
      <c r="K199" s="125">
        <v>1.0309485210507018E-3</v>
      </c>
      <c r="L199" s="125">
        <v>1.4749123601945648E-3</v>
      </c>
      <c r="M199" s="125">
        <v>1.1753039707382662E-3</v>
      </c>
      <c r="N199" s="125">
        <v>4.59826759026301E-4</v>
      </c>
      <c r="O199" s="125">
        <v>3.752726390168912E-3</v>
      </c>
      <c r="P199" s="127">
        <v>1.2228604657977442E-3</v>
      </c>
      <c r="Q199" s="118"/>
    </row>
    <row r="200" spans="1:17" s="119" customFormat="1" ht="24" x14ac:dyDescent="0.25">
      <c r="A200" s="116" t="s">
        <v>168</v>
      </c>
      <c r="B200" s="124">
        <v>0.39789003409886003</v>
      </c>
      <c r="C200" s="125">
        <v>0.42368905023844128</v>
      </c>
      <c r="D200" s="125">
        <v>0.33162124665874299</v>
      </c>
      <c r="E200" s="125">
        <v>0.25645850656392732</v>
      </c>
      <c r="F200" s="125">
        <v>0.23072480536102291</v>
      </c>
      <c r="G200" s="125">
        <v>0.31502417411393496</v>
      </c>
      <c r="H200" s="125">
        <v>0.24391219981386802</v>
      </c>
      <c r="I200" s="125">
        <v>0.22611161079925532</v>
      </c>
      <c r="J200" s="125">
        <v>0.20421109211923752</v>
      </c>
      <c r="K200" s="125">
        <v>0.25335780964523896</v>
      </c>
      <c r="L200" s="125">
        <v>0.40880406486882537</v>
      </c>
      <c r="M200" s="125">
        <v>0.39832249523798863</v>
      </c>
      <c r="N200" s="125">
        <v>0.47048812681615132</v>
      </c>
      <c r="O200" s="125">
        <v>0.42143920848781236</v>
      </c>
      <c r="P200" s="127">
        <v>0.37530624612784003</v>
      </c>
      <c r="Q200" s="118"/>
    </row>
    <row r="201" spans="1:17" s="119" customFormat="1" ht="24" x14ac:dyDescent="0.25">
      <c r="A201" s="116" t="s">
        <v>169</v>
      </c>
      <c r="B201" s="124">
        <v>0.93447535143119109</v>
      </c>
      <c r="C201" s="125">
        <v>0.86174282128885871</v>
      </c>
      <c r="D201" s="125">
        <v>0.63604796001466346</v>
      </c>
      <c r="E201" s="125">
        <v>0.38361475593136873</v>
      </c>
      <c r="F201" s="125">
        <v>0.30773363629352385</v>
      </c>
      <c r="G201" s="125">
        <v>0.62741547535039155</v>
      </c>
      <c r="H201" s="125">
        <v>0.40483082514685415</v>
      </c>
      <c r="I201" s="125">
        <v>0.30364711147888412</v>
      </c>
      <c r="J201" s="125">
        <v>0.28044265028960086</v>
      </c>
      <c r="K201" s="125">
        <v>0.30527821073359707</v>
      </c>
      <c r="L201" s="125">
        <v>0.97899301435088726</v>
      </c>
      <c r="M201" s="125">
        <v>0.89533944903804841</v>
      </c>
      <c r="N201" s="125">
        <v>0.89932564434258655</v>
      </c>
      <c r="O201" s="125">
        <v>0.88212283909162703</v>
      </c>
      <c r="P201" s="127">
        <v>0.75787055736954845</v>
      </c>
      <c r="Q201" s="118"/>
    </row>
    <row r="202" spans="1:17" s="119" customFormat="1" ht="48" x14ac:dyDescent="0.25">
      <c r="A202" s="116" t="s">
        <v>170</v>
      </c>
      <c r="B202" s="128">
        <v>2.4566161461252092</v>
      </c>
      <c r="C202" s="126">
        <v>2.0406037436639286</v>
      </c>
      <c r="D202" s="126">
        <v>1.9870215863827878</v>
      </c>
      <c r="E202" s="126">
        <v>2.0273323453793703</v>
      </c>
      <c r="F202" s="126">
        <v>1.7002037094510947</v>
      </c>
      <c r="G202" s="126">
        <v>2.3215731492417473</v>
      </c>
      <c r="H202" s="126">
        <v>2.156784162542607</v>
      </c>
      <c r="I202" s="126">
        <v>2.0131455397008708</v>
      </c>
      <c r="J202" s="126">
        <v>1.9061989817947564</v>
      </c>
      <c r="K202" s="126">
        <v>1.5663363800584991</v>
      </c>
      <c r="L202" s="126">
        <v>2.5148190188828652</v>
      </c>
      <c r="M202" s="126">
        <v>2.3413367125061924</v>
      </c>
      <c r="N202" s="126">
        <v>2.050786664322664</v>
      </c>
      <c r="O202" s="126">
        <v>1.8504463020037134</v>
      </c>
      <c r="P202" s="129">
        <v>1.6285108380670377</v>
      </c>
      <c r="Q202" s="118"/>
    </row>
    <row r="203" spans="1:17" s="119" customFormat="1" ht="24" x14ac:dyDescent="0.25">
      <c r="A203" s="116" t="s">
        <v>171</v>
      </c>
      <c r="B203" s="124">
        <v>9.4251472336621178E-2</v>
      </c>
      <c r="C203" s="125">
        <v>2.2646525395579375E-2</v>
      </c>
      <c r="D203" s="125">
        <v>1.2884324253215458E-2</v>
      </c>
      <c r="E203" s="125">
        <v>4.5088638242145908E-3</v>
      </c>
      <c r="F203" s="125">
        <v>3.1252131108694603E-3</v>
      </c>
      <c r="G203" s="125">
        <v>2.0968691753406068E-2</v>
      </c>
      <c r="H203" s="125">
        <v>5.6830125207258057E-3</v>
      </c>
      <c r="I203" s="125">
        <v>3.4207625608091707E-3</v>
      </c>
      <c r="J203" s="125">
        <v>6.9295152781258186E-4</v>
      </c>
      <c r="K203" s="125">
        <v>3.0787095714518839E-3</v>
      </c>
      <c r="L203" s="125">
        <v>0.13309129055799987</v>
      </c>
      <c r="M203" s="125">
        <v>5.8458296530497611E-2</v>
      </c>
      <c r="N203" s="125">
        <v>2.3034251621627592E-2</v>
      </c>
      <c r="O203" s="125">
        <v>1.7282762625533608E-2</v>
      </c>
      <c r="P203" s="127">
        <v>1.4477259025575036E-2</v>
      </c>
      <c r="Q203" s="118"/>
    </row>
    <row r="204" spans="1:17" s="119" customFormat="1" ht="24" x14ac:dyDescent="0.25">
      <c r="A204" s="116" t="s">
        <v>172</v>
      </c>
      <c r="B204" s="124">
        <v>3.0939125924238961E-2</v>
      </c>
      <c r="C204" s="125">
        <v>7.0931759816393871E-3</v>
      </c>
      <c r="D204" s="125">
        <v>3.3282191676989991E-3</v>
      </c>
      <c r="E204" s="125">
        <v>1.3697001148347493E-3</v>
      </c>
      <c r="F204" s="125">
        <v>1.3181950967595067E-3</v>
      </c>
      <c r="G204" s="125">
        <v>5.243920295186724E-3</v>
      </c>
      <c r="H204" s="125">
        <v>3.0255671929930103E-3</v>
      </c>
      <c r="I204" s="125">
        <v>4.5163701643312885E-4</v>
      </c>
      <c r="J204" s="125">
        <v>6.927301078097594E-4</v>
      </c>
      <c r="K204" s="125">
        <v>1.9211226745461964E-3</v>
      </c>
      <c r="L204" s="125">
        <v>4.5913200006327939E-2</v>
      </c>
      <c r="M204" s="125">
        <v>1.4465974543505372E-2</v>
      </c>
      <c r="N204" s="125">
        <v>9.125511613468109E-3</v>
      </c>
      <c r="O204" s="125">
        <v>7.6570035505390838E-3</v>
      </c>
      <c r="P204" s="127">
        <v>1.539058646728116E-3</v>
      </c>
      <c r="Q204" s="118"/>
    </row>
    <row r="205" spans="1:17" s="119" customFormat="1" ht="24" x14ac:dyDescent="0.25">
      <c r="A205" s="116" t="s">
        <v>173</v>
      </c>
      <c r="B205" s="124">
        <v>3.3892973995404412E-2</v>
      </c>
      <c r="C205" s="125">
        <v>1.9990445672833861E-2</v>
      </c>
      <c r="D205" s="125">
        <v>9.3253468749284526E-3</v>
      </c>
      <c r="E205" s="125">
        <v>3.6814620029133336E-3</v>
      </c>
      <c r="F205" s="125">
        <v>3.2254902930143412E-3</v>
      </c>
      <c r="G205" s="125">
        <v>6.4732203301567422E-3</v>
      </c>
      <c r="H205" s="125">
        <v>6.9885616419448323E-3</v>
      </c>
      <c r="I205" s="125">
        <v>2.5584998506951199E-3</v>
      </c>
      <c r="J205" s="125">
        <v>2.5606659198969144E-3</v>
      </c>
      <c r="K205" s="125">
        <v>3.7932211088387226E-3</v>
      </c>
      <c r="L205" s="125">
        <v>5.3721666526901475E-2</v>
      </c>
      <c r="M205" s="125">
        <v>2.0145899494150517E-2</v>
      </c>
      <c r="N205" s="125">
        <v>2.0567007061074161E-2</v>
      </c>
      <c r="O205" s="125">
        <v>1.7481457215065652E-2</v>
      </c>
      <c r="P205" s="127">
        <v>9.3413411536618779E-3</v>
      </c>
      <c r="Q205" s="118"/>
    </row>
    <row r="206" spans="1:17" s="119" customFormat="1" ht="24" x14ac:dyDescent="0.25">
      <c r="A206" s="116" t="s">
        <v>174</v>
      </c>
      <c r="B206" s="124">
        <v>9.2045705788402807E-2</v>
      </c>
      <c r="C206" s="125">
        <v>2.0399696882745996E-2</v>
      </c>
      <c r="D206" s="125">
        <v>1.2596911638608266E-2</v>
      </c>
      <c r="E206" s="125">
        <v>1.8236391057728988E-3</v>
      </c>
      <c r="F206" s="125">
        <v>1.1633725021491859E-3</v>
      </c>
      <c r="G206" s="125">
        <v>2.6216978512030843E-2</v>
      </c>
      <c r="H206" s="125">
        <v>2.3140332019355504E-3</v>
      </c>
      <c r="I206" s="125">
        <v>7.406642378409373E-4</v>
      </c>
      <c r="J206" s="125">
        <v>1.0851209056133395E-3</v>
      </c>
      <c r="K206" s="126">
        <v>0</v>
      </c>
      <c r="L206" s="125">
        <v>0.14459677818211836</v>
      </c>
      <c r="M206" s="125">
        <v>3.6491320421756318E-2</v>
      </c>
      <c r="N206" s="125">
        <v>1.7520894126881726E-2</v>
      </c>
      <c r="O206" s="125">
        <v>2.374527848441662E-2</v>
      </c>
      <c r="P206" s="127">
        <v>9.7820621483618708E-3</v>
      </c>
      <c r="Q206" s="118"/>
    </row>
    <row r="207" spans="1:17" s="119" customFormat="1" ht="24" x14ac:dyDescent="0.25">
      <c r="A207" s="116" t="s">
        <v>175</v>
      </c>
      <c r="B207" s="124">
        <v>3.9972131728645562E-2</v>
      </c>
      <c r="C207" s="125">
        <v>1.0028550630511602E-2</v>
      </c>
      <c r="D207" s="125">
        <v>2.6241573483306857E-3</v>
      </c>
      <c r="E207" s="125">
        <v>1.7747594169561277E-3</v>
      </c>
      <c r="F207" s="125">
        <v>9.1399485652195775E-4</v>
      </c>
      <c r="G207" s="125">
        <v>9.9514744734854471E-3</v>
      </c>
      <c r="H207" s="125">
        <v>1.9220258025794757E-3</v>
      </c>
      <c r="I207" s="126">
        <v>0</v>
      </c>
      <c r="J207" s="125">
        <v>1.9756263216125403E-3</v>
      </c>
      <c r="K207" s="125">
        <v>7.4588427126796538E-4</v>
      </c>
      <c r="L207" s="125">
        <v>5.5458351738091258E-2</v>
      </c>
      <c r="M207" s="125">
        <v>2.3748637617352672E-2</v>
      </c>
      <c r="N207" s="125">
        <v>9.5604387080042395E-3</v>
      </c>
      <c r="O207" s="125">
        <v>5.8650076094118953E-3</v>
      </c>
      <c r="P207" s="127">
        <v>2.8724134115020415E-3</v>
      </c>
      <c r="Q207" s="118"/>
    </row>
    <row r="208" spans="1:17" s="119" customFormat="1" ht="24" x14ac:dyDescent="0.25">
      <c r="A208" s="116" t="s">
        <v>176</v>
      </c>
      <c r="B208" s="124">
        <v>3.0265282771335056E-2</v>
      </c>
      <c r="C208" s="125">
        <v>1.5186142454640115E-2</v>
      </c>
      <c r="D208" s="125">
        <v>6.8873506558138065E-3</v>
      </c>
      <c r="E208" s="125">
        <v>5.1832229630326071E-3</v>
      </c>
      <c r="F208" s="125">
        <v>2.9919784560261038E-3</v>
      </c>
      <c r="G208" s="125">
        <v>3.7694751394628436E-3</v>
      </c>
      <c r="H208" s="125">
        <v>5.5952565445319445E-3</v>
      </c>
      <c r="I208" s="125">
        <v>2.4294336979273521E-3</v>
      </c>
      <c r="J208" s="125">
        <v>3.3030096218421893E-3</v>
      </c>
      <c r="K208" s="125">
        <v>4.0102159747382139E-3</v>
      </c>
      <c r="L208" s="125">
        <v>3.9620968044412064E-2</v>
      </c>
      <c r="M208" s="125">
        <v>2.1372424025758011E-2</v>
      </c>
      <c r="N208" s="125">
        <v>1.5412517416123379E-2</v>
      </c>
      <c r="O208" s="125">
        <v>2.0893701687400339E-2</v>
      </c>
      <c r="P208" s="127">
        <v>7.5255995182161757E-3</v>
      </c>
      <c r="Q208" s="118"/>
    </row>
    <row r="209" spans="1:17" s="119" customFormat="1" ht="36" x14ac:dyDescent="0.25">
      <c r="A209" s="116" t="s">
        <v>177</v>
      </c>
      <c r="B209" s="124">
        <v>0.1102929308331157</v>
      </c>
      <c r="C209" s="125">
        <v>2.632707571243512E-2</v>
      </c>
      <c r="D209" s="125">
        <v>4.4151469262173702E-3</v>
      </c>
      <c r="E209" s="125">
        <v>4.2462571183806072E-3</v>
      </c>
      <c r="F209" s="125">
        <v>1.8097049566667792E-4</v>
      </c>
      <c r="G209" s="125">
        <v>8.719325179687749E-3</v>
      </c>
      <c r="H209" s="125">
        <v>1.3762446718974248E-3</v>
      </c>
      <c r="I209" s="125">
        <v>7.406642378409373E-4</v>
      </c>
      <c r="J209" s="125">
        <v>2.2596433105826681E-3</v>
      </c>
      <c r="K209" s="125">
        <v>3.6345542132951728E-4</v>
      </c>
      <c r="L209" s="125">
        <v>0.16514194591917611</v>
      </c>
      <c r="M209" s="125">
        <v>5.624954666886537E-2</v>
      </c>
      <c r="N209" s="125">
        <v>3.1728418331856321E-2</v>
      </c>
      <c r="O209" s="125">
        <v>2.4153156840899317E-2</v>
      </c>
      <c r="P209" s="127">
        <v>8.1771062147738618E-3</v>
      </c>
      <c r="Q209" s="118"/>
    </row>
    <row r="210" spans="1:17" s="119" customFormat="1" ht="36" x14ac:dyDescent="0.25">
      <c r="A210" s="116" t="s">
        <v>178</v>
      </c>
      <c r="B210" s="124">
        <v>3.6519977624709229E-4</v>
      </c>
      <c r="C210" s="125">
        <v>2.4401109259087122E-3</v>
      </c>
      <c r="D210" s="125">
        <v>2.3028312718785748E-3</v>
      </c>
      <c r="E210" s="125">
        <v>1.8718123472325184E-3</v>
      </c>
      <c r="F210" s="125">
        <v>4.9702326430147434E-4</v>
      </c>
      <c r="G210" s="125">
        <v>8.8799757184859893E-4</v>
      </c>
      <c r="H210" s="125">
        <v>9.8118599233044598E-4</v>
      </c>
      <c r="I210" s="125">
        <v>3.0515661377851494E-4</v>
      </c>
      <c r="J210" s="125">
        <v>9.5207004901314257E-4</v>
      </c>
      <c r="K210" s="126">
        <v>0</v>
      </c>
      <c r="L210" s="126">
        <v>0</v>
      </c>
      <c r="M210" s="125">
        <v>6.9190911722983174E-4</v>
      </c>
      <c r="N210" s="125">
        <v>3.07453688606521E-3</v>
      </c>
      <c r="O210" s="125">
        <v>1.8631829983567238E-3</v>
      </c>
      <c r="P210" s="127">
        <v>6.9951442579917304E-3</v>
      </c>
      <c r="Q210" s="118"/>
    </row>
    <row r="211" spans="1:17" s="119" customFormat="1" ht="24" x14ac:dyDescent="0.25">
      <c r="A211" s="116" t="s">
        <v>179</v>
      </c>
      <c r="B211" s="124">
        <v>0.21216794599384742</v>
      </c>
      <c r="C211" s="125">
        <v>0.17080303508857525</v>
      </c>
      <c r="D211" s="125">
        <v>9.2638078536347798E-2</v>
      </c>
      <c r="E211" s="125">
        <v>2.9755688153191698E-2</v>
      </c>
      <c r="F211" s="125">
        <v>9.0664819086826807E-3</v>
      </c>
      <c r="G211" s="125">
        <v>0.1001469707534324</v>
      </c>
      <c r="H211" s="125">
        <v>3.4023396175061782E-2</v>
      </c>
      <c r="I211" s="125">
        <v>1.852787946309177E-2</v>
      </c>
      <c r="J211" s="125">
        <v>1.0726966343658204E-2</v>
      </c>
      <c r="K211" s="125">
        <v>5.9824004833208006E-3</v>
      </c>
      <c r="L211" s="125">
        <v>0.26750639772627344</v>
      </c>
      <c r="M211" s="125">
        <v>0.15310680585437519</v>
      </c>
      <c r="N211" s="125">
        <v>0.19820664668784038</v>
      </c>
      <c r="O211" s="125">
        <v>0.14277187550263881</v>
      </c>
      <c r="P211" s="127">
        <v>0.12000824067990341</v>
      </c>
      <c r="Q211" s="118"/>
    </row>
    <row r="212" spans="1:17" s="119" customFormat="1" ht="24" x14ac:dyDescent="0.25">
      <c r="A212" s="116" t="s">
        <v>180</v>
      </c>
      <c r="B212" s="124">
        <v>0.16211472634216051</v>
      </c>
      <c r="C212" s="125">
        <v>7.237129510339782E-2</v>
      </c>
      <c r="D212" s="125">
        <v>3.7319206227129989E-2</v>
      </c>
      <c r="E212" s="125">
        <v>1.339469272449139E-2</v>
      </c>
      <c r="F212" s="125">
        <v>1.986335261520348E-3</v>
      </c>
      <c r="G212" s="125">
        <v>6.2949715036444337E-2</v>
      </c>
      <c r="H212" s="125">
        <v>2.1336768925753577E-2</v>
      </c>
      <c r="I212" s="125">
        <v>1.5822089897191631E-3</v>
      </c>
      <c r="J212" s="125">
        <v>4.9148964709207705E-3</v>
      </c>
      <c r="K212" s="125">
        <v>1.0285671387668957E-3</v>
      </c>
      <c r="L212" s="125">
        <v>0.19996875902503256</v>
      </c>
      <c r="M212" s="125">
        <v>0.11909110821472235</v>
      </c>
      <c r="N212" s="125">
        <v>7.2234200502874532E-2</v>
      </c>
      <c r="O212" s="125">
        <v>6.4960514374785949E-2</v>
      </c>
      <c r="P212" s="127">
        <v>3.4451358231708008E-2</v>
      </c>
      <c r="Q212" s="118"/>
    </row>
    <row r="213" spans="1:17" s="119" customFormat="1" ht="24" x14ac:dyDescent="0.25">
      <c r="A213" s="116" t="s">
        <v>181</v>
      </c>
      <c r="B213" s="124">
        <v>0.1512995436158541</v>
      </c>
      <c r="C213" s="125">
        <v>5.2831603718606152E-2</v>
      </c>
      <c r="D213" s="125">
        <v>2.1373392819106888E-2</v>
      </c>
      <c r="E213" s="125">
        <v>6.8520215109191158E-3</v>
      </c>
      <c r="F213" s="125">
        <v>2.7306157728838681E-3</v>
      </c>
      <c r="G213" s="125">
        <v>3.1710837265927001E-2</v>
      </c>
      <c r="H213" s="125">
        <v>9.3857762456934831E-3</v>
      </c>
      <c r="I213" s="125">
        <v>5.8946508519472302E-3</v>
      </c>
      <c r="J213" s="125">
        <v>2.911865545583162E-3</v>
      </c>
      <c r="K213" s="125">
        <v>2.1246846516799248E-3</v>
      </c>
      <c r="L213" s="125">
        <v>0.20590653681727963</v>
      </c>
      <c r="M213" s="125">
        <v>9.549621284748433E-2</v>
      </c>
      <c r="N213" s="125">
        <v>5.7972908097247255E-2</v>
      </c>
      <c r="O213" s="125">
        <v>4.3927930300432676E-2</v>
      </c>
      <c r="P213" s="127">
        <v>2.3368397856396182E-2</v>
      </c>
      <c r="Q213" s="118"/>
    </row>
    <row r="214" spans="1:17" s="119" customFormat="1" ht="24" x14ac:dyDescent="0.25">
      <c r="A214" s="116" t="s">
        <v>182</v>
      </c>
      <c r="B214" s="124">
        <v>0.14470276678787833</v>
      </c>
      <c r="C214" s="125">
        <v>6.615308622551265E-2</v>
      </c>
      <c r="D214" s="125">
        <v>3.4279187936950443E-2</v>
      </c>
      <c r="E214" s="125">
        <v>4.410219926172452E-3</v>
      </c>
      <c r="F214" s="125">
        <v>2.871273663329098E-3</v>
      </c>
      <c r="G214" s="125">
        <v>5.7728474807238764E-2</v>
      </c>
      <c r="H214" s="125">
        <v>9.083127096532348E-3</v>
      </c>
      <c r="I214" s="125">
        <v>1.9333775326288035E-3</v>
      </c>
      <c r="J214" s="125">
        <v>2.4162373188841933E-3</v>
      </c>
      <c r="K214" s="125">
        <v>2.0344745489971725E-3</v>
      </c>
      <c r="L214" s="125">
        <v>0.18933582421803816</v>
      </c>
      <c r="M214" s="125">
        <v>9.8801101232983232E-2</v>
      </c>
      <c r="N214" s="125">
        <v>6.7639957725353431E-2</v>
      </c>
      <c r="O214" s="125">
        <v>5.870358559359852E-2</v>
      </c>
      <c r="P214" s="127">
        <v>2.538150515136478E-2</v>
      </c>
      <c r="Q214" s="118"/>
    </row>
    <row r="215" spans="1:17" s="119" customFormat="1" ht="24" x14ac:dyDescent="0.25">
      <c r="A215" s="116" t="s">
        <v>183</v>
      </c>
      <c r="B215" s="124">
        <v>8.6482667054047682E-2</v>
      </c>
      <c r="C215" s="125">
        <v>2.9719044979007785E-2</v>
      </c>
      <c r="D215" s="125">
        <v>1.5249989821776578E-2</v>
      </c>
      <c r="E215" s="125">
        <v>6.6624886598443895E-3</v>
      </c>
      <c r="F215" s="125">
        <v>1.7945139206961655E-3</v>
      </c>
      <c r="G215" s="125">
        <v>2.9369309675356642E-2</v>
      </c>
      <c r="H215" s="125">
        <v>8.6049401896920973E-3</v>
      </c>
      <c r="I215" s="125">
        <v>4.0028547052904416E-3</v>
      </c>
      <c r="J215" s="125">
        <v>7.0947763987034131E-4</v>
      </c>
      <c r="K215" s="125">
        <v>1.1806466030317348E-3</v>
      </c>
      <c r="L215" s="125">
        <v>0.12356769832371915</v>
      </c>
      <c r="M215" s="125">
        <v>4.5436783476351897E-2</v>
      </c>
      <c r="N215" s="125">
        <v>3.2418158961106835E-2</v>
      </c>
      <c r="O215" s="125">
        <v>2.4799552274365103E-2</v>
      </c>
      <c r="P215" s="127">
        <v>1.5242588393497443E-2</v>
      </c>
      <c r="Q215" s="118"/>
    </row>
    <row r="216" spans="1:17" s="119" customFormat="1" ht="24" x14ac:dyDescent="0.25">
      <c r="A216" s="116" t="s">
        <v>184</v>
      </c>
      <c r="B216" s="124">
        <v>8.1437035768450114E-2</v>
      </c>
      <c r="C216" s="125">
        <v>3.0023604040849135E-2</v>
      </c>
      <c r="D216" s="125">
        <v>1.441784280751952E-2</v>
      </c>
      <c r="E216" s="125">
        <v>7.6337696101272294E-3</v>
      </c>
      <c r="F216" s="125">
        <v>2.2815370761394746E-3</v>
      </c>
      <c r="G216" s="125">
        <v>1.8267193225584372E-2</v>
      </c>
      <c r="H216" s="125">
        <v>1.5619991354226469E-2</v>
      </c>
      <c r="I216" s="125">
        <v>5.799378667125492E-3</v>
      </c>
      <c r="J216" s="125">
        <v>1.8323386682576723E-3</v>
      </c>
      <c r="K216" s="125">
        <v>1.9544161880526959E-3</v>
      </c>
      <c r="L216" s="125">
        <v>0.11803136237206145</v>
      </c>
      <c r="M216" s="125">
        <v>5.0658252458034243E-2</v>
      </c>
      <c r="N216" s="125">
        <v>2.6181067313837965E-2</v>
      </c>
      <c r="O216" s="125">
        <v>2.6350572034682822E-2</v>
      </c>
      <c r="P216" s="127">
        <v>1.1231479996917029E-2</v>
      </c>
      <c r="Q216" s="118"/>
    </row>
    <row r="217" spans="1:17" s="119" customFormat="1" ht="24" x14ac:dyDescent="0.25">
      <c r="A217" s="116" t="s">
        <v>185</v>
      </c>
      <c r="B217" s="124">
        <v>5.3973454983282709E-2</v>
      </c>
      <c r="C217" s="125">
        <v>6.8557118514958285E-2</v>
      </c>
      <c r="D217" s="125">
        <v>6.5614053144114198E-2</v>
      </c>
      <c r="E217" s="125">
        <v>3.1834048484838867E-2</v>
      </c>
      <c r="F217" s="125">
        <v>1.2521140902874147E-2</v>
      </c>
      <c r="G217" s="125">
        <v>5.6815484503850329E-2</v>
      </c>
      <c r="H217" s="125">
        <v>3.3181781620056763E-2</v>
      </c>
      <c r="I217" s="125">
        <v>1.486081045486257E-2</v>
      </c>
      <c r="J217" s="125">
        <v>1.5708946023841614E-2</v>
      </c>
      <c r="K217" s="125">
        <v>5.5026366064310295E-3</v>
      </c>
      <c r="L217" s="125">
        <v>6.3711847868536994E-2</v>
      </c>
      <c r="M217" s="125">
        <v>3.1379439918326563E-2</v>
      </c>
      <c r="N217" s="125">
        <v>6.5687024562738242E-2</v>
      </c>
      <c r="O217" s="125">
        <v>8.3966270088225436E-2</v>
      </c>
      <c r="P217" s="127">
        <v>0.10715569378201237</v>
      </c>
      <c r="Q217" s="118"/>
    </row>
    <row r="218" spans="1:17" s="119" customFormat="1" ht="24" x14ac:dyDescent="0.25">
      <c r="A218" s="116" t="s">
        <v>186</v>
      </c>
      <c r="B218" s="124">
        <v>1.4161830577687945E-2</v>
      </c>
      <c r="C218" s="125">
        <v>1.5917665881053499E-2</v>
      </c>
      <c r="D218" s="125">
        <v>1.7716490602056077E-2</v>
      </c>
      <c r="E218" s="125">
        <v>1.1901940624216416E-2</v>
      </c>
      <c r="F218" s="125">
        <v>5.6115644909160651E-3</v>
      </c>
      <c r="G218" s="125">
        <v>1.2933753572495045E-2</v>
      </c>
      <c r="H218" s="125">
        <v>1.0239634238490001E-2</v>
      </c>
      <c r="I218" s="125">
        <v>4.8409739088828285E-3</v>
      </c>
      <c r="J218" s="125">
        <v>7.5970902402009563E-3</v>
      </c>
      <c r="K218" s="125">
        <v>1.4734139332289375E-3</v>
      </c>
      <c r="L218" s="125">
        <v>2.1893672784595659E-2</v>
      </c>
      <c r="M218" s="125">
        <v>5.8531719458874273E-3</v>
      </c>
      <c r="N218" s="125">
        <v>1.0734474916393412E-2</v>
      </c>
      <c r="O218" s="125">
        <v>2.3042145727790241E-2</v>
      </c>
      <c r="P218" s="127">
        <v>3.6918630865222804E-2</v>
      </c>
      <c r="Q218" s="118"/>
    </row>
    <row r="219" spans="1:17" s="119" customFormat="1" ht="24" x14ac:dyDescent="0.25">
      <c r="A219" s="116" t="s">
        <v>187</v>
      </c>
      <c r="B219" s="124">
        <v>3.1730160338284889E-3</v>
      </c>
      <c r="C219" s="125">
        <v>7.4855651236409911E-3</v>
      </c>
      <c r="D219" s="125">
        <v>5.5581104352221619E-3</v>
      </c>
      <c r="E219" s="125">
        <v>4.3656584114384776E-3</v>
      </c>
      <c r="F219" s="125">
        <v>3.8160787208775457E-3</v>
      </c>
      <c r="G219" s="125">
        <v>4.8409181779088227E-3</v>
      </c>
      <c r="H219" s="125">
        <v>2.8801332626535291E-3</v>
      </c>
      <c r="I219" s="125">
        <v>2.3961366892389963E-3</v>
      </c>
      <c r="J219" s="125">
        <v>3.875136344038421E-3</v>
      </c>
      <c r="K219" s="125">
        <v>1.3670191551115912E-3</v>
      </c>
      <c r="L219" s="125">
        <v>4.0612175368183404E-3</v>
      </c>
      <c r="M219" s="125">
        <v>1.0624557496860419E-3</v>
      </c>
      <c r="N219" s="125">
        <v>6.8121010685301972E-3</v>
      </c>
      <c r="O219" s="125">
        <v>1.1034871550725902E-2</v>
      </c>
      <c r="P219" s="127">
        <v>1.2633663184695349E-2</v>
      </c>
      <c r="Q219" s="118"/>
    </row>
    <row r="220" spans="1:17" s="119" customFormat="1" ht="48" x14ac:dyDescent="0.25">
      <c r="A220" s="116" t="s">
        <v>188</v>
      </c>
      <c r="B220" s="124">
        <v>0.3158079883981012</v>
      </c>
      <c r="C220" s="125">
        <v>0.28250396496447983</v>
      </c>
      <c r="D220" s="125">
        <v>0.1670570080395756</v>
      </c>
      <c r="E220" s="125">
        <v>7.6661582147219146E-2</v>
      </c>
      <c r="F220" s="125">
        <v>4.1296077366576027E-2</v>
      </c>
      <c r="G220" s="125">
        <v>0.17372011989917752</v>
      </c>
      <c r="H220" s="125">
        <v>8.7278734699063262E-2</v>
      </c>
      <c r="I220" s="125">
        <v>5.1917363186695473E-2</v>
      </c>
      <c r="J220" s="125">
        <v>4.3763477395728757E-2</v>
      </c>
      <c r="K220" s="125">
        <v>3.2274965769385634E-2</v>
      </c>
      <c r="L220" s="125">
        <v>0.35636226967810636</v>
      </c>
      <c r="M220" s="125">
        <v>0.26646177800248433</v>
      </c>
      <c r="N220" s="125">
        <v>0.3018167307907042</v>
      </c>
      <c r="O220" s="125">
        <v>0.29349582702226268</v>
      </c>
      <c r="P220" s="127">
        <v>0.19347774203026502</v>
      </c>
      <c r="Q220" s="118"/>
    </row>
    <row r="221" spans="1:17" s="119" customFormat="1" ht="48" x14ac:dyDescent="0.25">
      <c r="A221" s="116" t="s">
        <v>189</v>
      </c>
      <c r="B221" s="124">
        <v>0.25758815652107242</v>
      </c>
      <c r="C221" s="125">
        <v>0.17577192680343826</v>
      </c>
      <c r="D221" s="125">
        <v>0.106010798533203</v>
      </c>
      <c r="E221" s="125">
        <v>3.7795303392393842E-2</v>
      </c>
      <c r="F221" s="125">
        <v>2.0782773998678408E-2</v>
      </c>
      <c r="G221" s="125">
        <v>8.8839272221772417E-2</v>
      </c>
      <c r="H221" s="125">
        <v>3.0710873359958514E-2</v>
      </c>
      <c r="I221" s="125">
        <v>2.3448268642829926E-2</v>
      </c>
      <c r="J221" s="125">
        <v>2.5133695495552614E-2</v>
      </c>
      <c r="K221" s="125">
        <v>1.0064922942801778E-2</v>
      </c>
      <c r="L221" s="125">
        <v>0.31062354438169548</v>
      </c>
      <c r="M221" s="125">
        <v>0.21070122146155845</v>
      </c>
      <c r="N221" s="125">
        <v>0.19142309421181192</v>
      </c>
      <c r="O221" s="125">
        <v>0.17748856266561908</v>
      </c>
      <c r="P221" s="127">
        <v>0.15653738561384906</v>
      </c>
      <c r="Q221" s="118"/>
    </row>
    <row r="222" spans="1:17" s="119" customFormat="1" ht="48" x14ac:dyDescent="0.25">
      <c r="A222" s="116" t="s">
        <v>190</v>
      </c>
      <c r="B222" s="124">
        <v>4.043803686418436E-2</v>
      </c>
      <c r="C222" s="125">
        <v>1.9889492748727224E-2</v>
      </c>
      <c r="D222" s="125">
        <v>1.6993551657316475E-2</v>
      </c>
      <c r="E222" s="125">
        <v>9.3068656802984435E-3</v>
      </c>
      <c r="F222" s="125">
        <v>1.1990319000818433E-2</v>
      </c>
      <c r="G222" s="125">
        <v>1.3224650555441192E-2</v>
      </c>
      <c r="H222" s="125">
        <v>8.6562395449959681E-3</v>
      </c>
      <c r="I222" s="125">
        <v>6.7875411684962649E-3</v>
      </c>
      <c r="J222" s="125">
        <v>5.5870563784046626E-3</v>
      </c>
      <c r="K222" s="125">
        <v>1.2505803556529737E-2</v>
      </c>
      <c r="L222" s="125">
        <v>4.9537326188464063E-2</v>
      </c>
      <c r="M222" s="125">
        <v>2.504104784817544E-2</v>
      </c>
      <c r="N222" s="125">
        <v>2.2463063858697691E-2</v>
      </c>
      <c r="O222" s="125">
        <v>3.083468788385979E-2</v>
      </c>
      <c r="P222" s="127">
        <v>2.8419036116759486E-2</v>
      </c>
      <c r="Q222" s="118"/>
    </row>
    <row r="223" spans="1:17" s="119" customFormat="1" ht="15.75" thickBot="1" x14ac:dyDescent="0.3">
      <c r="A223" s="117" t="s">
        <v>191</v>
      </c>
      <c r="B223" s="130">
        <v>2.3957477235926556</v>
      </c>
      <c r="C223" s="131">
        <v>4.2037142549035664</v>
      </c>
      <c r="D223" s="131">
        <v>3.1578856728687215</v>
      </c>
      <c r="E223" s="131">
        <v>1.6113752815385425</v>
      </c>
      <c r="F223" s="131">
        <v>1.6654525594487548</v>
      </c>
      <c r="G223" s="131">
        <v>1.5215705712071581</v>
      </c>
      <c r="H223" s="131">
        <v>1.2745670091877581</v>
      </c>
      <c r="I223" s="131">
        <v>1.2197902035409691</v>
      </c>
      <c r="J223" s="131">
        <v>1.3335933967767322</v>
      </c>
      <c r="K223" s="131">
        <v>1.7001774923181234</v>
      </c>
      <c r="L223" s="131">
        <v>2.2401672955275265</v>
      </c>
      <c r="M223" s="131">
        <v>2.6268440183430455</v>
      </c>
      <c r="N223" s="131">
        <v>4.4886957230355247</v>
      </c>
      <c r="O223" s="131">
        <v>5.4561457138158866</v>
      </c>
      <c r="P223" s="132">
        <v>5.0865813109102396</v>
      </c>
      <c r="Q223" s="118"/>
    </row>
    <row r="224" spans="1:17" s="119" customFormat="1" x14ac:dyDescent="0.25"/>
    <row r="225" s="119" customFormat="1" x14ac:dyDescent="0.25"/>
    <row r="226" s="119" customFormat="1" x14ac:dyDescent="0.25"/>
    <row r="227" s="119" customFormat="1" x14ac:dyDescent="0.25"/>
  </sheetData>
  <mergeCells count="33">
    <mergeCell ref="C33:D33"/>
    <mergeCell ref="C34:D34"/>
    <mergeCell ref="C5:I5"/>
    <mergeCell ref="C6:D7"/>
    <mergeCell ref="E6:F6"/>
    <mergeCell ref="H6:H7"/>
    <mergeCell ref="I6:I7"/>
    <mergeCell ref="C8:C9"/>
    <mergeCell ref="C10:I10"/>
    <mergeCell ref="C16:I16"/>
    <mergeCell ref="C17:D18"/>
    <mergeCell ref="E17:F17"/>
    <mergeCell ref="H17:H18"/>
    <mergeCell ref="I17:I18"/>
    <mergeCell ref="C19:C20"/>
    <mergeCell ref="C21:I21"/>
    <mergeCell ref="C28:E28"/>
    <mergeCell ref="C30:C31"/>
    <mergeCell ref="C32:D32"/>
    <mergeCell ref="C35:D35"/>
    <mergeCell ref="C36:D36"/>
    <mergeCell ref="C37:D37"/>
    <mergeCell ref="C38:D38"/>
    <mergeCell ref="C39:D39"/>
    <mergeCell ref="A81:A82"/>
    <mergeCell ref="B81:F81"/>
    <mergeCell ref="G81:K81"/>
    <mergeCell ref="L81:P81"/>
    <mergeCell ref="C40:D40"/>
    <mergeCell ref="C41:D41"/>
    <mergeCell ref="C42:D42"/>
    <mergeCell ref="C43:C46"/>
    <mergeCell ref="C47:E47"/>
  </mergeCells>
  <pageMargins left="0.25" right="0.2" top="0.25" bottom="0.25" header="0.55000000000000004" footer="0.05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Bia, Valene</cp:lastModifiedBy>
  <cp:lastPrinted>2016-10-10T19:08:12Z</cp:lastPrinted>
  <dcterms:created xsi:type="dcterms:W3CDTF">2013-08-06T13:22:30Z</dcterms:created>
  <dcterms:modified xsi:type="dcterms:W3CDTF">2020-02-26T18:51:47Z</dcterms:modified>
</cp:coreProperties>
</file>